
<file path=[Content_Types].xml><?xml version="1.0" encoding="utf-8"?>
<Types xmlns="http://schemas.openxmlformats.org/package/2006/content-types"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omments19.xml" ContentType="application/vnd.openxmlformats-officedocument.spreadsheetml.comments+xml"/>
  <Override PartName="/xl/comments18.xml" ContentType="application/vnd.openxmlformats-officedocument.spreadsheetml.comments+xml"/>
  <Override PartName="/xl/comments17.xml" ContentType="application/vnd.openxmlformats-officedocument.spreadsheetml.comments+xml"/>
  <Override PartName="/xl/comments16.xml" ContentType="application/vnd.openxmlformats-officedocument.spreadsheetml.comments+xml"/>
  <Override PartName="/xl/comments15.xml" ContentType="application/vnd.openxmlformats-officedocument.spreadsheetml.comments+xml"/>
  <Override PartName="/xl/comments14.xml" ContentType="application/vnd.openxmlformats-officedocument.spreadsheetml.comments+xml"/>
  <Override PartName="/xl/comments13.xml" ContentType="application/vnd.openxmlformats-officedocument.spreadsheetml.comments+xml"/>
  <Override PartName="/xl/comments12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comments9.xml" ContentType="application/vnd.openxmlformats-officedocument.spreadsheetml.comments+xml"/>
  <Override PartName="/xl/comments8.xml" ContentType="application/vnd.openxmlformats-officedocument.spreadsheetml.comments+xml"/>
  <Override PartName="/xl/comments6.xml" ContentType="application/vnd.openxmlformats-officedocument.spreadsheetml.comments+xml"/>
  <Override PartName="/xl/comments5.xml" ContentType="application/vnd.openxmlformats-officedocument.spreadsheetml.comments+xml"/>
  <Override PartName="/xl/comments4.xml" ContentType="application/vnd.openxmlformats-officedocument.spreadsheetml.comments+xml"/>
  <Override PartName="/xl/comments3.xml" ContentType="application/vnd.openxmlformats-officedocument.spreadsheetml.comments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7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0917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Tariff-Tracking July 2023/ACT/ACT Workbooks/Locked Workbooks/"/>
    </mc:Choice>
  </mc:AlternateContent>
  <xr:revisionPtr revIDLastSave="0" documentId="13_ncr:1_{7E89BF3D-F18C-0D46-8324-5FE5BB6AFF0C}" xr6:coauthVersionLast="47" xr6:coauthVersionMax="47" xr10:uidLastSave="{00000000-0000-0000-0000-000000000000}"/>
  <workbookProtection workbookAlgorithmName="SHA-512" workbookHashValue="fjq4WI9XBmEEFv7+/3tX/p9cQRRs9MduFKflCgvL3sDLw4UKFkT7ePxwb2+33KNQAApAuAam8i/128Ryebw9vg==" workbookSaltValue="r/QRQQUBdVFtiHbCUR2OHA==" workbookSpinCount="100000" lockStructure="1"/>
  <bookViews>
    <workbookView xWindow="2880" yWindow="700" windowWidth="38400" windowHeight="20860" tabRatio="500" activeTab="1" xr2:uid="{00000000-000D-0000-FFFF-FFFF00000000}"/>
  </bookViews>
  <sheets>
    <sheet name="Summary" sheetId="1" r:id="rId1"/>
    <sheet name="Bills 2023" sheetId="31" r:id="rId2"/>
    <sheet name="Bills 2022" sheetId="29" r:id="rId3"/>
    <sheet name="Bills 2021" sheetId="27" r:id="rId4"/>
    <sheet name="Bills 2020" sheetId="25" r:id="rId5"/>
    <sheet name="Bills 2019" sheetId="23" r:id="rId6"/>
    <sheet name="Bills 2018" sheetId="21" r:id="rId7"/>
    <sheet name="Bills 2017" sheetId="19" r:id="rId8"/>
    <sheet name="Bills 2016" sheetId="17" r:id="rId9"/>
    <sheet name="Bills 2015" sheetId="14" r:id="rId10"/>
    <sheet name="Bills 2014" sheetId="12" r:id="rId11"/>
    <sheet name="Bills 2013" sheetId="2" r:id="rId12"/>
    <sheet name="Bills 2012" sheetId="3" r:id="rId13"/>
    <sheet name="Bills 2011" sheetId="4" r:id="rId14"/>
    <sheet name="Bills 2010" sheetId="5" r:id="rId15"/>
    <sheet name="Bills 2009" sheetId="6" r:id="rId16"/>
    <sheet name="Tariffs 2023" sheetId="30" state="hidden" r:id="rId17"/>
    <sheet name="Tariffs 2022" sheetId="28" state="hidden" r:id="rId18"/>
    <sheet name="Tariffs 2021" sheetId="26" state="hidden" r:id="rId19"/>
    <sheet name="Tariffs 2020" sheetId="24" state="hidden" r:id="rId20"/>
    <sheet name="Tariffs 2019" sheetId="22" state="hidden" r:id="rId21"/>
    <sheet name="Tariffs 2018" sheetId="20" state="hidden" r:id="rId22"/>
    <sheet name="Tariffs 2017" sheetId="18" state="hidden" r:id="rId23"/>
    <sheet name="Tariffs 2016" sheetId="16" state="hidden" r:id="rId24"/>
    <sheet name="Tariffs 2015" sheetId="15" state="hidden" r:id="rId25"/>
    <sheet name="Tariffs 2014" sheetId="13" state="hidden" r:id="rId26"/>
    <sheet name="Tariffs 2013" sheetId="7" state="hidden" r:id="rId27"/>
    <sheet name="Tariffs 2012" sheetId="8" state="hidden" r:id="rId28"/>
    <sheet name="Tariffs 2011" sheetId="9" state="hidden" r:id="rId29"/>
    <sheet name="Tariffs 2010" sheetId="10" state="hidden" r:id="rId30"/>
    <sheet name="Tariffs 2009" sheetId="11" state="hidden" r:id="rId3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8" i="31" l="1"/>
  <c r="F8" i="31"/>
  <c r="E8" i="31"/>
  <c r="D8" i="31"/>
  <c r="C8" i="31"/>
  <c r="B8" i="31"/>
  <c r="A8" i="31"/>
  <c r="G8" i="29"/>
  <c r="F8" i="29"/>
  <c r="E8" i="29"/>
  <c r="D8" i="29"/>
  <c r="C8" i="29"/>
  <c r="B8" i="29"/>
  <c r="A8" i="29"/>
  <c r="A8" i="27"/>
  <c r="G8" i="27"/>
  <c r="F8" i="27"/>
  <c r="E8" i="27"/>
  <c r="D8" i="27"/>
  <c r="H8" i="27"/>
  <c r="I8" i="27"/>
  <c r="J8" i="27"/>
  <c r="C8" i="27"/>
  <c r="B8" i="27"/>
  <c r="G8" i="25"/>
  <c r="F8" i="25"/>
  <c r="E8" i="25"/>
  <c r="D8" i="25"/>
  <c r="C8" i="25"/>
  <c r="B8" i="25"/>
  <c r="A8" i="25"/>
  <c r="H8" i="29"/>
  <c r="I8" i="29" s="1"/>
  <c r="J8" i="29" s="1"/>
  <c r="H8" i="25"/>
  <c r="I8" i="25"/>
  <c r="J8" i="25"/>
  <c r="C8" i="23"/>
  <c r="G8" i="23"/>
  <c r="F8" i="23"/>
  <c r="E8" i="23"/>
  <c r="D8" i="23"/>
  <c r="B8" i="23"/>
  <c r="A8" i="23"/>
  <c r="A8" i="21"/>
  <c r="B8" i="21"/>
  <c r="C8" i="21"/>
  <c r="D8" i="21"/>
  <c r="E8" i="21"/>
  <c r="F8" i="21"/>
  <c r="G8" i="21"/>
  <c r="G8" i="19"/>
  <c r="F8" i="19"/>
  <c r="E8" i="19"/>
  <c r="D8" i="19"/>
  <c r="C8" i="19"/>
  <c r="B8" i="19"/>
  <c r="A8" i="19"/>
  <c r="B17" i="6"/>
  <c r="B16" i="6"/>
  <c r="B15" i="6"/>
  <c r="B10" i="6"/>
  <c r="B11" i="6"/>
  <c r="B12" i="6"/>
  <c r="B9" i="6"/>
  <c r="B17" i="5"/>
  <c r="B16" i="5"/>
  <c r="B15" i="5"/>
  <c r="B10" i="5"/>
  <c r="B9" i="5"/>
  <c r="B11" i="5"/>
  <c r="B12" i="5"/>
  <c r="B17" i="4"/>
  <c r="B16" i="4"/>
  <c r="B15" i="4"/>
  <c r="B18" i="4"/>
  <c r="B19" i="4"/>
  <c r="B10" i="4"/>
  <c r="B9" i="4"/>
  <c r="B11" i="4"/>
  <c r="B12" i="4"/>
  <c r="B17" i="3"/>
  <c r="B16" i="3"/>
  <c r="B15" i="3"/>
  <c r="B18" i="3"/>
  <c r="B19" i="3"/>
  <c r="B9" i="3"/>
  <c r="B10" i="3"/>
  <c r="B9" i="2"/>
  <c r="B10" i="2"/>
  <c r="B11" i="2"/>
  <c r="B11" i="12"/>
  <c r="B9" i="12"/>
  <c r="B10" i="12"/>
  <c r="B10" i="14"/>
  <c r="B9" i="14"/>
  <c r="B11" i="14"/>
  <c r="B12" i="14"/>
  <c r="B13" i="14"/>
  <c r="C8" i="17"/>
  <c r="D8" i="17"/>
  <c r="E8" i="17"/>
  <c r="F8" i="17"/>
  <c r="G8" i="17"/>
  <c r="B8" i="17"/>
  <c r="A8" i="17"/>
  <c r="B12" i="2"/>
  <c r="B13" i="2"/>
  <c r="B18" i="6"/>
  <c r="B19" i="6"/>
  <c r="B11" i="3"/>
  <c r="B12" i="3"/>
  <c r="B18" i="5"/>
  <c r="B19" i="5"/>
  <c r="H8" i="17"/>
  <c r="I8" i="17"/>
  <c r="J8" i="17"/>
  <c r="B12" i="12"/>
  <c r="B13" i="12"/>
  <c r="H8" i="19"/>
  <c r="I8" i="19"/>
  <c r="J8" i="19"/>
  <c r="H8" i="21"/>
  <c r="I8" i="21"/>
  <c r="J8" i="21"/>
  <c r="H8" i="23"/>
  <c r="I8" i="23"/>
  <c r="J8" i="23"/>
  <c r="H8" i="31" l="1"/>
  <c r="I8" i="31" s="1"/>
  <c r="J8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8" authorId="0" shapeId="0" xr:uid="{00000000-0006-0000-03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Home, Saver plan and Saver Plus plan merged to the Home plan on 1 July 2013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I2" authorId="0" shapeId="0" xr:uid="{C3D494AF-2339-4046-8DAD-EF41D8FBC99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Formula requires quarterly blocks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I2" authorId="0" shapeId="0" xr:uid="{F3D89232-F9FD-8D49-A2F1-D63AC25BAE6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Formula requires quarterly blocks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2" authorId="0" shapeId="0" xr:uid="{00000000-0006-0000-0A00-000001000000}">
      <text>
        <r>
          <rPr>
            <b/>
            <sz val="10"/>
            <color rgb="FF000000"/>
            <rFont val="Calibri"/>
            <family val="2"/>
          </rPr>
          <t>May Mauseth: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2,466 + 162,247</t>
        </r>
      </text>
    </comment>
    <comment ref="L2" authorId="0" shapeId="0" xr:uid="{00000000-0006-0000-0A00-000002000000}">
      <text>
        <r>
          <rPr>
            <b/>
            <sz val="10"/>
            <color rgb="FF000000"/>
            <rFont val="Calibri"/>
            <family val="2"/>
          </rPr>
          <t>May Mauseth:</t>
        </r>
        <r>
          <rPr>
            <sz val="10"/>
            <color rgb="FF000000"/>
            <rFont val="Calibri"/>
            <family val="2"/>
          </rPr>
          <t xml:space="preserve">
</t>
        </r>
        <r>
          <rPr>
            <sz val="10"/>
            <color rgb="FF000000"/>
            <rFont val="Calibri"/>
            <family val="2"/>
          </rPr>
          <t>2,466 + 162,247 + 657,863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K2" authorId="0" shapeId="0" xr:uid="{00000000-0006-0000-0B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3,740 + 246,074</t>
        </r>
      </text>
    </comment>
    <comment ref="L2" authorId="0" shapeId="0" xr:uid="{00000000-0006-0000-0B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249,814 + 997,759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A6" authorId="0" shapeId="0" xr:uid="{00000000-0006-0000-0D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Home, Saver plan and Saver Plus plan merged to the Home plan on 1 July 2013</t>
        </r>
      </text>
    </comment>
    <comment ref="E7" authorId="1" shapeId="0" xr:uid="{00000000-0006-0000-0D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41.0959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  <comment ref="A8" authorId="0" shapeId="0" xr:uid="{00000000-0006-0000-0D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The tariff does include 2 more thresholds but as the 2nd threshold applies to the next 2,704.1096Mj/day we use this as balance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  <author>May Johnston</author>
  </authors>
  <commentList>
    <comment ref="A6" authorId="0" shapeId="0" xr:uid="{00000000-0006-0000-0E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Home, Saver plan and Saver Plus plan merged to the Home plan on 1 July 2013</t>
        </r>
      </text>
    </comment>
    <comment ref="E7" authorId="1" shapeId="0" xr:uid="{00000000-0006-0000-0E00-000002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41.0959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  <comment ref="A8" authorId="0" shapeId="0" xr:uid="{00000000-0006-0000-0E00-000003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The tariff does include 2 more thresholds but as the 2nd threshold applies to the next 2,704.1096Mj/day we use this as balance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12" authorId="0" shapeId="0" xr:uid="{00000000-0006-0000-0F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49.3151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12" authorId="0" shapeId="0" xr:uid="{00000000-0006-0000-10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49.3151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12" authorId="0" shapeId="0" xr:uid="{00000000-0006-0000-11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49.3151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Johnston</author>
  </authors>
  <commentList>
    <comment ref="E12" authorId="0" shapeId="0" xr:uid="{00000000-0006-0000-1200-000001000000}">
      <text>
        <r>
          <rPr>
            <b/>
            <sz val="9"/>
            <color indexed="81"/>
            <rFont val="Verdana"/>
            <family val="2"/>
          </rPr>
          <t>May Johnston:</t>
        </r>
        <r>
          <rPr>
            <sz val="9"/>
            <color indexed="81"/>
            <rFont val="Verdana"/>
            <family val="2"/>
          </rPr>
          <t xml:space="preserve">
Tariff states first 49.3151</t>
        </r>
        <r>
          <rPr>
            <b/>
            <sz val="9"/>
            <color indexed="81"/>
            <rFont val="Verdana"/>
            <family val="2"/>
          </rPr>
          <t xml:space="preserve"> MJ</t>
        </r>
        <r>
          <rPr>
            <sz val="9"/>
            <color indexed="81"/>
            <rFont val="Verdana"/>
            <family val="2"/>
          </rPr>
          <t xml:space="preserve"> per day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8" authorId="0" shapeId="0" xr:uid="{00000000-0006-0000-04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Home, Saver plan and Saver Plus plan merged to the Home plan on 1 July 2013</t>
        </r>
      </text>
    </comment>
    <comment ref="A10" authorId="0" shapeId="0" xr:uid="{00000000-0006-0000-04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The tariff does include 2 more thresholds but as the 2nd threshold applies to the next 2,704.1096Mj/day we use this as balance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8" authorId="0" shapeId="0" xr:uid="{00000000-0006-0000-05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Always Home, Saver plan and Saver Plus plan merged to the Home plan on 1 July 2013</t>
        </r>
      </text>
    </comment>
    <comment ref="A10" authorId="0" shapeId="0" xr:uid="{00000000-0006-0000-0500-000002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The tariff does include 2 more thresholds but as the 2nd threshold applies to the next 2,704.1096Mj/day we use this as balance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8" authorId="0" shapeId="0" xr:uid="{00000000-0006-0000-06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Same rates apply to Home Saver plan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8" authorId="0" shapeId="0" xr:uid="{00000000-0006-0000-07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Same rates apply to Home Saver plan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8" authorId="0" shapeId="0" xr:uid="{00000000-0006-0000-08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Same rates apply to Home Saver plan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B8" authorId="0" shapeId="0" xr:uid="{00000000-0006-0000-0900-000001000000}">
      <text>
        <r>
          <rPr>
            <b/>
            <sz val="9"/>
            <color indexed="81"/>
            <rFont val="Verdana"/>
            <family val="2"/>
          </rPr>
          <t>May Mauseth:</t>
        </r>
        <r>
          <rPr>
            <sz val="9"/>
            <color indexed="81"/>
            <rFont val="Verdana"/>
            <family val="2"/>
          </rPr>
          <t xml:space="preserve">
Same rates apply to Home Saver plan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I2" authorId="0" shapeId="0" xr:uid="{9E4ED1F0-9887-204C-B65D-41469052366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Formula requires quarterly blocks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May Mauseth</author>
  </authors>
  <commentList>
    <comment ref="I2" authorId="0" shapeId="0" xr:uid="{4749B146-BB3A-794D-B09D-249076E8620E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Formula requires quarterly blocks</t>
        </r>
      </text>
    </comment>
  </commentList>
</comments>
</file>

<file path=xl/sharedStrings.xml><?xml version="1.0" encoding="utf-8"?>
<sst xmlns="http://schemas.openxmlformats.org/spreadsheetml/2006/main" count="775" uniqueCount="188">
  <si>
    <t xml:space="preserve">Report 3: ACT Energy Prices July 2014- July 2015, An update report (July 2015).  </t>
    <phoneticPr fontId="3" type="noConversion"/>
  </si>
  <si>
    <t>July 2016</t>
    <phoneticPr fontId="3" type="noConversion"/>
  </si>
  <si>
    <t>July 2013</t>
    <phoneticPr fontId="3" type="noConversion"/>
  </si>
  <si>
    <t>Annual bill (incl GST)</t>
    <phoneticPr fontId="3" type="noConversion"/>
  </si>
  <si>
    <t>Took effect</t>
    <phoneticPr fontId="3" type="noConversion"/>
  </si>
  <si>
    <t>St Vincent de Paul Society, ACT Tariff-Tracking Project, Workbook 2: Standard Gas Offer</t>
    <phoneticPr fontId="3" type="noConversion"/>
  </si>
  <si>
    <t>4th peak rate (c/MJ)</t>
    <phoneticPr fontId="3" type="noConversion"/>
  </si>
  <si>
    <t>5th peak rate (c/MJ)</t>
    <phoneticPr fontId="3" type="noConversion"/>
  </si>
  <si>
    <t>6th peak rate (c/MJ)</t>
    <phoneticPr fontId="3" type="noConversion"/>
  </si>
  <si>
    <t>1st off-peak rate (c/MJ)</t>
    <phoneticPr fontId="3" type="noConversion"/>
  </si>
  <si>
    <t>2nd off-peak rate (c/MJ)</t>
    <phoneticPr fontId="3" type="noConversion"/>
  </si>
  <si>
    <t>3rd off-peak rate (c/MJ)</t>
    <phoneticPr fontId="3" type="noConversion"/>
  </si>
  <si>
    <t>4th off-peak rate (c/MJ)</t>
    <phoneticPr fontId="3" type="noConversion"/>
  </si>
  <si>
    <t>5th off-peak rate (c/MJ)</t>
    <phoneticPr fontId="3" type="noConversion"/>
  </si>
  <si>
    <t>6th off-peak rate (c/MJ)</t>
    <phoneticPr fontId="3" type="noConversion"/>
  </si>
  <si>
    <t>1st shoulder rate (c/MJ)</t>
    <phoneticPr fontId="3" type="noConversion"/>
  </si>
  <si>
    <t>2nd shoulder rate (c/MJ)</t>
    <phoneticPr fontId="3" type="noConversion"/>
  </si>
  <si>
    <t>3rd shoulder rate (c/MJ)</t>
    <phoneticPr fontId="3" type="noConversion"/>
  </si>
  <si>
    <t>4th shoulder rate (c/MJ)</t>
    <phoneticPr fontId="3" type="noConversion"/>
  </si>
  <si>
    <t>5th shoulder rate (c/MJ)</t>
    <phoneticPr fontId="3" type="noConversion"/>
  </si>
  <si>
    <t>6th shoulder rate (c/MJ)</t>
    <phoneticPr fontId="3" type="noConversion"/>
  </si>
  <si>
    <t>Seasonal? (y/n)</t>
    <phoneticPr fontId="3" type="noConversion"/>
  </si>
  <si>
    <t>n</t>
    <phoneticPr fontId="3" type="noConversion"/>
  </si>
  <si>
    <t>ACT</t>
    <phoneticPr fontId="3" type="noConversion"/>
  </si>
  <si>
    <t>ActewAGL ACT</t>
    <phoneticPr fontId="3" type="noConversion"/>
  </si>
  <si>
    <t>ActewAGL</t>
    <phoneticPr fontId="3" type="noConversion"/>
  </si>
  <si>
    <t>Home plan</t>
    <phoneticPr fontId="3" type="noConversion"/>
  </si>
  <si>
    <t>Timestamp</t>
    <phoneticPr fontId="3" type="noConversion"/>
  </si>
  <si>
    <t>State</t>
    <phoneticPr fontId="3" type="noConversion"/>
  </si>
  <si>
    <t>Pricing zone</t>
    <phoneticPr fontId="3" type="noConversion"/>
  </si>
  <si>
    <t>Effective from</t>
    <phoneticPr fontId="3" type="noConversion"/>
  </si>
  <si>
    <t>Name</t>
    <phoneticPr fontId="3" type="noConversion"/>
  </si>
  <si>
    <t>Supply (c/day)</t>
  </si>
  <si>
    <t>Acknowledgement:</t>
    <phoneticPr fontId="3" type="noConversion"/>
  </si>
  <si>
    <t xml:space="preserve">workbook, it is suitable for use only as a research and advocacy tool. We do not accept any legal responsibility for errors or inaccuracies. </t>
  </si>
  <si>
    <t xml:space="preserve">1) Inform the community about changes to energy retail prices and increase consumer awareness </t>
  </si>
  <si>
    <t>2) Monitor the impact tariff changes have on household bills and energy affordability</t>
  </si>
  <si>
    <t xml:space="preserve">no parts may be adapted, reproduced, copied, stored, distributed, published or put to commercial use </t>
    <phoneticPr fontId="12" type="noConversion"/>
  </si>
  <si>
    <t>Gas Retail Offers July 2011 (inc GST)</t>
    <phoneticPr fontId="3" type="noConversion"/>
  </si>
  <si>
    <t>Supply charge</t>
  </si>
  <si>
    <t>Annual bill (excl GST)</t>
  </si>
  <si>
    <t xml:space="preserve">AUSTRALIA CAPITAL TERRITORY, ActewAGL </t>
    <phoneticPr fontId="3" type="noConversion"/>
  </si>
  <si>
    <t>Gas offers</t>
    <phoneticPr fontId="3" type="noConversion"/>
  </si>
  <si>
    <t>1st block</t>
    <phoneticPr fontId="3" type="noConversion"/>
  </si>
  <si>
    <t>2nd block</t>
    <phoneticPr fontId="3" type="noConversion"/>
  </si>
  <si>
    <t>July 2012</t>
    <phoneticPr fontId="3" type="noConversion"/>
  </si>
  <si>
    <t>July 2011</t>
    <phoneticPr fontId="3" type="noConversion"/>
  </si>
  <si>
    <t>This project has been funded by the Energy Consumers Australia (ECA) and its predecessor, the Consumer Advocacy Panel.</t>
    <phoneticPr fontId="3" type="noConversion"/>
  </si>
  <si>
    <t xml:space="preserve">this workbook or for any loss, economic or otherwise, suffered as a result of reliance on the information presented in this workbook.  </t>
    <phoneticPr fontId="12" type="noConversion"/>
  </si>
  <si>
    <t>Residential tariffs</t>
    <phoneticPr fontId="3" type="noConversion"/>
  </si>
  <si>
    <t>ActewAGL's Always home plan</t>
    <phoneticPr fontId="3" type="noConversion"/>
  </si>
  <si>
    <t>ActewAGL's Home saver + plan</t>
    <phoneticPr fontId="3" type="noConversion"/>
  </si>
  <si>
    <t xml:space="preserve">c/MJ </t>
    <phoneticPr fontId="3" type="noConversion"/>
  </si>
  <si>
    <t>Always home saver + plan</t>
    <phoneticPr fontId="3" type="noConversion"/>
  </si>
  <si>
    <t>Always home &amp; home saver plan</t>
    <phoneticPr fontId="3" type="noConversion"/>
  </si>
  <si>
    <t xml:space="preserve">The energy offers, tariffs and bill calculations presented in this workbook should be used as a general guide only and should not be </t>
  </si>
  <si>
    <t>July 2009</t>
  </si>
  <si>
    <t>Bill impacts July 2014</t>
    <phoneticPr fontId="3" type="noConversion"/>
  </si>
  <si>
    <t>Gas Retail Offers July 2014 (inc GST)</t>
    <phoneticPr fontId="3" type="noConversion"/>
  </si>
  <si>
    <t xml:space="preserve">without prior written permission from the St Vincent de Paul Society. </t>
  </si>
  <si>
    <t>Project outputs</t>
  </si>
  <si>
    <t xml:space="preserve">Report 2: ACT Energy Prices July 2013- July 2014, An update report (July 2014).  </t>
    <phoneticPr fontId="3" type="noConversion"/>
  </si>
  <si>
    <t xml:space="preserve">in the workbook is not provided as financial advice. While we have taken great care to ensure accuracy of the information provided in this 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</si>
  <si>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</si>
  <si>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</si>
  <si>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>DISCLAIMER:</t>
  </si>
  <si>
    <t>1st block (MJ/91 days)</t>
    <phoneticPr fontId="3" type="noConversion"/>
  </si>
  <si>
    <t>Home plan</t>
    <phoneticPr fontId="3" type="noConversion"/>
  </si>
  <si>
    <t>Bill impacts July 2013</t>
    <phoneticPr fontId="3" type="noConversion"/>
  </si>
  <si>
    <t>*All spreadsheets except the 7 "Bills" spreadsheets are locked so that tariff rates cannot accidentally be changed.</t>
    <phoneticPr fontId="3" type="noConversion"/>
  </si>
  <si>
    <t>Bill impacts July 2015</t>
    <phoneticPr fontId="3" type="noConversion"/>
  </si>
  <si>
    <t>Gas Retail Offers July 2015 (exc GST)</t>
    <phoneticPr fontId="3" type="noConversion"/>
  </si>
  <si>
    <t>Bill impacts July 2009</t>
    <phoneticPr fontId="3" type="noConversion"/>
  </si>
  <si>
    <t>Summer or winter peak (s/w)</t>
    <phoneticPr fontId="3" type="noConversion"/>
  </si>
  <si>
    <t>Number of peak months</t>
    <phoneticPr fontId="3" type="noConversion"/>
  </si>
  <si>
    <t>Number of off-peak months</t>
    <phoneticPr fontId="3" type="noConversion"/>
  </si>
  <si>
    <t>Bill impacts July 2010</t>
    <phoneticPr fontId="3" type="noConversion"/>
  </si>
  <si>
    <t>Bill impacts July 2011</t>
    <phoneticPr fontId="3" type="noConversion"/>
  </si>
  <si>
    <t>Bill impacts July 2012</t>
    <phoneticPr fontId="3" type="noConversion"/>
  </si>
  <si>
    <t>c/per day fixed charges</t>
  </si>
  <si>
    <t>ActewAGL</t>
    <phoneticPr fontId="3" type="noConversion"/>
  </si>
  <si>
    <t>block type</t>
    <phoneticPr fontId="3" type="noConversion"/>
  </si>
  <si>
    <t>1st step (MJ)</t>
    <phoneticPr fontId="3" type="noConversion"/>
  </si>
  <si>
    <t>2nd step (MJ)</t>
    <phoneticPr fontId="3" type="noConversion"/>
  </si>
  <si>
    <t>3rd step (MJ)</t>
    <phoneticPr fontId="3" type="noConversion"/>
  </si>
  <si>
    <t>4th step (MJ)</t>
    <phoneticPr fontId="3" type="noConversion"/>
  </si>
  <si>
    <t>5th step (MJ)</t>
    <phoneticPr fontId="3" type="noConversion"/>
  </si>
  <si>
    <t>1st peak rate (c/MJ)</t>
    <phoneticPr fontId="3" type="noConversion"/>
  </si>
  <si>
    <t>2nd peak rate (c/MJ)</t>
    <phoneticPr fontId="3" type="noConversion"/>
  </si>
  <si>
    <t>3rd peak rate (c/MJ)</t>
    <phoneticPr fontId="3" type="noConversion"/>
  </si>
  <si>
    <t>Retailer</t>
  </si>
  <si>
    <t xml:space="preserve">St Vincent de Paul Society, ACT Tariff-Tracking Project, Workbook 2: Gas Offers </t>
    <phoneticPr fontId="3" type="noConversion"/>
  </si>
  <si>
    <t>Gas Retail Offers July 2009 (inc GST)</t>
    <phoneticPr fontId="3" type="noConversion"/>
  </si>
  <si>
    <t>ActewAGL gas zone</t>
    <phoneticPr fontId="3" type="noConversion"/>
  </si>
  <si>
    <t>Purpose of project</t>
  </si>
  <si>
    <t xml:space="preserve">St Vincent de Paul Society, ACT Tariff-Tracking Project, Workbook 2: Gas Offers </t>
    <phoneticPr fontId="3" type="noConversion"/>
  </si>
  <si>
    <t>The main purpose of this workbook is to provide consumer advocates with a tool to track and analyse</t>
  </si>
  <si>
    <t xml:space="preserve"> consumption (MJ) can be adjusted. All red cells contain variables for the user to insert</t>
    <phoneticPr fontId="3" type="noConversion"/>
  </si>
  <si>
    <t>© St Vincent de Paul Society and Alviss Consulting Pty Ltd</t>
  </si>
  <si>
    <t>ID</t>
  </si>
  <si>
    <t xml:space="preserve">This workbook is copyright. All works contained in it are St Vincent de Paul Society and Alviss Consulting’s  </t>
    <phoneticPr fontId="12" type="noConversion"/>
  </si>
  <si>
    <t>intellectual property and subject to copyright. Apart from any use permitted under the Copyright Act 1968 (Ctw),</t>
    <phoneticPr fontId="12" type="noConversion"/>
  </si>
  <si>
    <t xml:space="preserve">The St Vincent de Paul Society and Alviss Consulting Pty Ltd do not accept liability for any action taken based on the information provided in  </t>
    <phoneticPr fontId="12" type="noConversion"/>
  </si>
  <si>
    <t>Gas Retail Offers July 2010 (inc GST)</t>
    <phoneticPr fontId="3" type="noConversion"/>
  </si>
  <si>
    <t xml:space="preserve">*Analysis of bills (consumption level/pattern variable) </t>
    <phoneticPr fontId="3" type="noConversion"/>
  </si>
  <si>
    <t>*All supply charges published as quarterly charges have been divided by 91 days.</t>
  </si>
  <si>
    <t>ActewAGL's Home plan</t>
    <phoneticPr fontId="3" type="noConversion"/>
  </si>
  <si>
    <t>Annual bill</t>
  </si>
  <si>
    <t xml:space="preserve">Quarterly bill 1st block </t>
    <phoneticPr fontId="3" type="noConversion"/>
  </si>
  <si>
    <t>Quarterly bill balance</t>
    <phoneticPr fontId="3" type="noConversion"/>
  </si>
  <si>
    <t>Quarterly bill fixed charges</t>
    <phoneticPr fontId="3" type="noConversion"/>
  </si>
  <si>
    <t>Quarterly bill</t>
    <phoneticPr fontId="3" type="noConversion"/>
  </si>
  <si>
    <t>Residential tariff</t>
    <phoneticPr fontId="3" type="noConversion"/>
  </si>
  <si>
    <t xml:space="preserve">c/MJ 1st block </t>
    <phoneticPr fontId="3" type="noConversion"/>
  </si>
  <si>
    <t>c/MJ balance</t>
    <phoneticPr fontId="3" type="noConversion"/>
  </si>
  <si>
    <t>By May Mauseth Johnston, Alviss Consulting Pty Ltd</t>
    <phoneticPr fontId="3" type="noConversion"/>
  </si>
  <si>
    <t xml:space="preserve">St Vincent de Paul Society, ACT Tariff-Tracking Project, Workbook 2: Gas Offers </t>
    <phoneticPr fontId="3" type="noConversion"/>
  </si>
  <si>
    <t>Gas Retail Offers July 2012 (inc GST)</t>
    <phoneticPr fontId="3" type="noConversion"/>
  </si>
  <si>
    <t>Gas Retail Offers July 2013 (inc GST)</t>
    <phoneticPr fontId="3" type="noConversion"/>
  </si>
  <si>
    <t>Gas offers</t>
    <phoneticPr fontId="3" type="noConversion"/>
  </si>
  <si>
    <t>Gas offers</t>
    <phoneticPr fontId="3" type="noConversion"/>
  </si>
  <si>
    <t>Gas offers</t>
    <phoneticPr fontId="3" type="noConversion"/>
  </si>
  <si>
    <t>3rd block</t>
    <phoneticPr fontId="3" type="noConversion"/>
  </si>
  <si>
    <t>Balance</t>
    <phoneticPr fontId="3" type="noConversion"/>
  </si>
  <si>
    <t>Quartely bill</t>
    <phoneticPr fontId="3" type="noConversion"/>
  </si>
  <si>
    <t xml:space="preserve">Quarterly bill consumption </t>
    <phoneticPr fontId="3" type="noConversion"/>
  </si>
  <si>
    <t xml:space="preserve">ACT Tariff-Tracking Project, St Vincent de Paul Society </t>
    <phoneticPr fontId="3" type="noConversion"/>
  </si>
  <si>
    <t>This workbook contains:</t>
  </si>
  <si>
    <t>*All daily declining block thresholds have been multiplied by 91 to calculate quarterly bills.</t>
    <phoneticPr fontId="3" type="noConversion"/>
  </si>
  <si>
    <t>quarterly</t>
    <phoneticPr fontId="3" type="noConversion"/>
  </si>
  <si>
    <t xml:space="preserve">relied upon. The workbook is not an appropriate substitute for obtaining an offer from an energy retailer.  The information presented </t>
  </si>
  <si>
    <t>ACT</t>
    <phoneticPr fontId="4" type="noConversion"/>
  </si>
  <si>
    <t>ActewAGL ACT</t>
    <phoneticPr fontId="4" type="noConversion"/>
  </si>
  <si>
    <t>ActewAGL</t>
    <phoneticPr fontId="4" type="noConversion"/>
  </si>
  <si>
    <t>Home plan</t>
    <phoneticPr fontId="4" type="noConversion"/>
  </si>
  <si>
    <t>bi-monthly</t>
    <phoneticPr fontId="4" type="noConversion"/>
  </si>
  <si>
    <t>n</t>
    <phoneticPr fontId="4" type="noConversion"/>
  </si>
  <si>
    <t>n</t>
    <phoneticPr fontId="4" type="noConversion"/>
  </si>
  <si>
    <t>N</t>
    <phoneticPr fontId="4" type="noConversion"/>
  </si>
  <si>
    <t>Account establishment fee applies. Note post carbon repeal price.</t>
    <phoneticPr fontId="4" type="noConversion"/>
  </si>
  <si>
    <t>http://www.actewagl.com.au/Product-and-services/Prices/ACT-residential-prices.aspx</t>
  </si>
  <si>
    <t>Changed</t>
  </si>
  <si>
    <t xml:space="preserve">*The first spreadsheets (bills) are interactive spreadsheet where quarterly   </t>
  </si>
  <si>
    <t>Tab colours:</t>
    <phoneticPr fontId="3" type="noConversion"/>
  </si>
  <si>
    <t>July 2017</t>
  </si>
  <si>
    <t>July 2015</t>
    <phoneticPr fontId="3" type="noConversion"/>
  </si>
  <si>
    <t>July 2014</t>
    <phoneticPr fontId="3" type="noConversion"/>
  </si>
  <si>
    <t>July 2010</t>
    <phoneticPr fontId="3" type="noConversion"/>
  </si>
  <si>
    <t xml:space="preserve">Report 1: ACT Energy Prices July 2009- July 2013 (September 2013).  </t>
    <phoneticPr fontId="3" type="noConversion"/>
  </si>
  <si>
    <t xml:space="preserve">Report 4: ACT Energy Prices July 2015- July 2016, An update report (July 2016).  </t>
    <phoneticPr fontId="3" type="noConversion"/>
  </si>
  <si>
    <r>
      <t xml:space="preserve">The reports and workbooks are available at </t>
    </r>
    <r>
      <rPr>
        <b/>
        <sz val="11"/>
        <rFont val="Arial"/>
        <family val="2"/>
      </rPr>
      <t>www.vinnies.org.au/energy</t>
    </r>
  </si>
  <si>
    <t>July 2018</t>
  </si>
  <si>
    <t>changes to domestic energy offers in the ACT. If regularly updated, this tariff-tracking tool can be used to:</t>
  </si>
  <si>
    <t>Gas offers</t>
  </si>
  <si>
    <t>July 2019</t>
  </si>
  <si>
    <t xml:space="preserve">Report 5: ACT Energy Prices July 2017, An update report (August 2017).  </t>
  </si>
  <si>
    <t xml:space="preserve">Report 6: ACT Energy Prices July 2018, An update report (July 2018).  </t>
  </si>
  <si>
    <t>ACT</t>
  </si>
  <si>
    <t>Evoenergy ACT</t>
  </si>
  <si>
    <t>ActewAGL</t>
  </si>
  <si>
    <t>Home plan</t>
  </si>
  <si>
    <t>bi-monthly</t>
  </si>
  <si>
    <t/>
  </si>
  <si>
    <t>n</t>
  </si>
  <si>
    <t>July 2020</t>
  </si>
  <si>
    <t>Insert quartely consumption (MJ):</t>
  </si>
  <si>
    <t>Insert quarterly consumption (MJ):</t>
  </si>
  <si>
    <t>Link</t>
  </si>
  <si>
    <t>https://www.energymadeeasy.gov.au/plan?id=ACT64470SRG3&amp;utm_source=ActewAGL&amp;utm_campaign=bpi-retailer&amp;utm_medium=retailer&amp;postcode=2600</t>
  </si>
  <si>
    <t>July 2021</t>
  </si>
  <si>
    <t>Report 7: ACT Energy Prices July 2019, An update report (July 2019).</t>
  </si>
  <si>
    <t>Report 8: ACT Energy Prices July 2020, An update report (July 2020).</t>
  </si>
  <si>
    <t>Report 9: ACT Energy Prices July 2021, An update report (August 2021).</t>
  </si>
  <si>
    <t>July 2022</t>
  </si>
  <si>
    <t>Report 10: ACT Energy Prices July 2022, An update report (August 2022).</t>
  </si>
  <si>
    <t>Workbook 2: Standard gas offers</t>
  </si>
  <si>
    <t>https://www.energymadeeasy.gov.au/plan?id=ACT64470SRG6&amp;postcode=2603</t>
  </si>
  <si>
    <t>quarter</t>
  </si>
  <si>
    <t>*Gas offers from July 2009 to July 2023</t>
  </si>
  <si>
    <t>July 2023</t>
  </si>
  <si>
    <t xml:space="preserve">The ACT Tariff-Tracking project has produced 5 workbooks and 11 reports: </t>
  </si>
  <si>
    <t>Workbook 1: Regulated electricity offers July 2009 - July 2023</t>
  </si>
  <si>
    <t>Workbook 2: Gas offers July 2009 - July 2023</t>
  </si>
  <si>
    <t>Workbook 3: Published electricity market offers post July 2013 - July 2023</t>
  </si>
  <si>
    <t>Workbook 4: Published gas market offers post July 2013 - July 2023</t>
  </si>
  <si>
    <t>Workbook 5: Solar market offers as of July 2016  - July 2023</t>
  </si>
  <si>
    <t>Report 11: ACT Energy Prices July 2023, An update report (August 2023).</t>
  </si>
  <si>
    <t>https://actewagl.com.au/-/media/files/plan-pricing/2023/act-standard-gas-prices-july-2023.pdf?rev=0563164da5864638ab250b7517185671&amp;hash=19EFDE3AB1125B8748ADBA74B4DD8D1F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</si>
</sst>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9" x14ac:knownFonts="1">
    <font>
      <sz val="10"/>
      <name val="Verdana"/>
    </font>
    <font>
      <b/>
      <sz val="10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b/>
      <sz val="11"/>
      <color indexed="12"/>
      <name val="Arial"/>
      <family val="2"/>
    </font>
    <font>
      <b/>
      <sz val="10"/>
      <name val="Arial"/>
      <family val="2"/>
    </font>
    <font>
      <b/>
      <sz val="11"/>
      <color indexed="57"/>
      <name val="Arial"/>
      <family val="2"/>
    </font>
    <font>
      <b/>
      <sz val="10"/>
      <color indexed="45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sz val="10"/>
      <color indexed="9"/>
      <name val="Arial"/>
      <family val="2"/>
    </font>
    <font>
      <sz val="10"/>
      <color indexed="18"/>
      <name val="Arial"/>
      <family val="2"/>
    </font>
    <font>
      <b/>
      <sz val="10"/>
      <color indexed="17"/>
      <name val="Arial"/>
      <family val="2"/>
    </font>
    <font>
      <b/>
      <sz val="9"/>
      <color indexed="81"/>
      <name val="Verdana"/>
      <family val="2"/>
    </font>
    <font>
      <sz val="9"/>
      <color indexed="81"/>
      <name val="Verdana"/>
      <family val="2"/>
    </font>
    <font>
      <b/>
      <sz val="11"/>
      <color indexed="18"/>
      <name val="Arial"/>
      <family val="2"/>
    </font>
    <font>
      <sz val="10"/>
      <name val="Verdana"/>
      <family val="2"/>
    </font>
    <font>
      <u/>
      <sz val="10"/>
      <color theme="10"/>
      <name val="Verdana"/>
      <family val="2"/>
    </font>
    <font>
      <sz val="10"/>
      <color theme="1"/>
      <name val="Verdana"/>
      <family val="2"/>
    </font>
    <font>
      <sz val="11"/>
      <color theme="0"/>
      <name val="Arial"/>
      <family val="2"/>
    </font>
    <font>
      <sz val="10"/>
      <color theme="0"/>
      <name val="Verdana"/>
      <family val="2"/>
    </font>
    <font>
      <b/>
      <sz val="11"/>
      <color theme="0"/>
      <name val="Arial"/>
      <family val="2"/>
    </font>
    <font>
      <sz val="10"/>
      <color theme="0"/>
      <name val="Arial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1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A9A6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0" tint="-0.499984740745262"/>
        <bgColor indexed="64"/>
      </patternFill>
    </fill>
  </fills>
  <borders count="22">
    <border>
      <left/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19" fillId="0" borderId="0" applyNumberFormat="0" applyFill="0" applyBorder="0" applyAlignment="0" applyProtection="0"/>
  </cellStyleXfs>
  <cellXfs count="158">
    <xf numFmtId="0" fontId="0" fillId="0" borderId="0" xfId="0"/>
    <xf numFmtId="0" fontId="4" fillId="2" borderId="0" xfId="0" applyFont="1" applyFill="1"/>
    <xf numFmtId="0" fontId="5" fillId="2" borderId="0" xfId="0" applyFont="1" applyFill="1"/>
    <xf numFmtId="0" fontId="0" fillId="2" borderId="0" xfId="0" applyFill="1"/>
    <xf numFmtId="0" fontId="6" fillId="2" borderId="0" xfId="0" applyFont="1" applyFill="1"/>
    <xf numFmtId="0" fontId="7" fillId="2" borderId="0" xfId="0" applyFont="1" applyFill="1"/>
    <xf numFmtId="0" fontId="8" fillId="2" borderId="0" xfId="0" applyFont="1" applyFill="1"/>
    <xf numFmtId="0" fontId="9" fillId="2" borderId="0" xfId="0" applyFont="1" applyFill="1"/>
    <xf numFmtId="0" fontId="10" fillId="2" borderId="8" xfId="0" applyFont="1" applyFill="1" applyBorder="1"/>
    <xf numFmtId="0" fontId="11" fillId="2" borderId="9" xfId="0" applyFont="1" applyFill="1" applyBorder="1"/>
    <xf numFmtId="0" fontId="11" fillId="2" borderId="10" xfId="0" applyFont="1" applyFill="1" applyBorder="1"/>
    <xf numFmtId="0" fontId="11" fillId="2" borderId="0" xfId="0" applyFont="1" applyFill="1"/>
    <xf numFmtId="0" fontId="11" fillId="2" borderId="6" xfId="0" applyFont="1" applyFill="1" applyBorder="1"/>
    <xf numFmtId="0" fontId="11" fillId="2" borderId="7" xfId="0" applyFont="1" applyFill="1" applyBorder="1"/>
    <xf numFmtId="0" fontId="11" fillId="2" borderId="3" xfId="0" applyFont="1" applyFill="1" applyBorder="1"/>
    <xf numFmtId="0" fontId="11" fillId="2" borderId="4" xfId="0" applyFont="1" applyFill="1" applyBorder="1"/>
    <xf numFmtId="0" fontId="11" fillId="2" borderId="5" xfId="0" applyFont="1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7" xfId="0" applyFill="1" applyBorder="1"/>
    <xf numFmtId="0" fontId="0" fillId="2" borderId="4" xfId="0" applyFill="1" applyBorder="1"/>
    <xf numFmtId="0" fontId="0" fillId="2" borderId="5" xfId="0" applyFill="1" applyBorder="1"/>
    <xf numFmtId="0" fontId="0" fillId="6" borderId="0" xfId="0" applyFill="1"/>
    <xf numFmtId="0" fontId="11" fillId="0" borderId="0" xfId="0" applyFont="1" applyProtection="1">
      <protection hidden="1"/>
    </xf>
    <xf numFmtId="0" fontId="0" fillId="0" borderId="0" xfId="0" applyProtection="1">
      <protection hidden="1"/>
    </xf>
    <xf numFmtId="0" fontId="0" fillId="4" borderId="12" xfId="0" applyFill="1" applyBorder="1" applyProtection="1">
      <protection hidden="1"/>
    </xf>
    <xf numFmtId="0" fontId="5" fillId="0" borderId="0" xfId="0" applyFont="1" applyProtection="1">
      <protection hidden="1"/>
    </xf>
    <xf numFmtId="0" fontId="0" fillId="9" borderId="12" xfId="0" applyFill="1" applyBorder="1" applyProtection="1">
      <protection hidden="1"/>
    </xf>
    <xf numFmtId="0" fontId="0" fillId="5" borderId="12" xfId="0" applyFill="1" applyBorder="1" applyProtection="1">
      <protection hidden="1"/>
    </xf>
    <xf numFmtId="0" fontId="0" fillId="10" borderId="12" xfId="0" applyFill="1" applyBorder="1" applyProtection="1">
      <protection hidden="1"/>
    </xf>
    <xf numFmtId="0" fontId="0" fillId="7" borderId="12" xfId="0" applyFill="1" applyBorder="1" applyProtection="1">
      <protection hidden="1"/>
    </xf>
    <xf numFmtId="0" fontId="11" fillId="0" borderId="0" xfId="0" applyFont="1"/>
    <xf numFmtId="0" fontId="13" fillId="4" borderId="12" xfId="0" applyFont="1" applyFill="1" applyBorder="1"/>
    <xf numFmtId="0" fontId="10" fillId="0" borderId="13" xfId="0" applyFont="1" applyBorder="1"/>
    <xf numFmtId="0" fontId="0" fillId="0" borderId="13" xfId="0" applyBorder="1"/>
    <xf numFmtId="0" fontId="0" fillId="11" borderId="13" xfId="0" applyFill="1" applyBorder="1"/>
    <xf numFmtId="0" fontId="0" fillId="11" borderId="0" xfId="0" applyFill="1"/>
    <xf numFmtId="0" fontId="10" fillId="0" borderId="0" xfId="0" applyFont="1"/>
    <xf numFmtId="0" fontId="13" fillId="9" borderId="12" xfId="0" applyFont="1" applyFill="1" applyBorder="1"/>
    <xf numFmtId="0" fontId="13" fillId="5" borderId="12" xfId="0" applyFont="1" applyFill="1" applyBorder="1"/>
    <xf numFmtId="0" fontId="13" fillId="10" borderId="12" xfId="0" applyFont="1" applyFill="1" applyBorder="1"/>
    <xf numFmtId="0" fontId="13" fillId="7" borderId="12" xfId="0" applyFont="1" applyFill="1" applyBorder="1"/>
    <xf numFmtId="0" fontId="14" fillId="0" borderId="0" xfId="0" applyFont="1" applyProtection="1">
      <protection hidden="1"/>
    </xf>
    <xf numFmtId="0" fontId="5" fillId="11" borderId="0" xfId="0" applyFont="1" applyFill="1" applyProtection="1">
      <protection hidden="1"/>
    </xf>
    <xf numFmtId="0" fontId="14" fillId="0" borderId="0" xfId="0" applyFont="1"/>
    <xf numFmtId="0" fontId="13" fillId="0" borderId="0" xfId="0" applyFont="1"/>
    <xf numFmtId="0" fontId="0" fillId="0" borderId="12" xfId="0" applyBorder="1"/>
    <xf numFmtId="3" fontId="5" fillId="6" borderId="0" xfId="0" applyNumberFormat="1" applyFont="1" applyFill="1" applyProtection="1">
      <protection locked="0"/>
    </xf>
    <xf numFmtId="0" fontId="0" fillId="0" borderId="7" xfId="0" applyBorder="1"/>
    <xf numFmtId="0" fontId="13" fillId="0" borderId="0" xfId="0" applyFont="1" applyProtection="1">
      <protection hidden="1"/>
    </xf>
    <xf numFmtId="2" fontId="0" fillId="0" borderId="0" xfId="0" applyNumberFormat="1" applyProtection="1">
      <protection hidden="1"/>
    </xf>
    <xf numFmtId="3" fontId="2" fillId="11" borderId="0" xfId="0" applyNumberFormat="1" applyFont="1" applyFill="1" applyProtection="1">
      <protection hidden="1"/>
    </xf>
    <xf numFmtId="0" fontId="9" fillId="2" borderId="0" xfId="0" applyFont="1" applyFill="1" applyProtection="1">
      <protection hidden="1"/>
    </xf>
    <xf numFmtId="0" fontId="0" fillId="12" borderId="12" xfId="0" applyFill="1" applyBorder="1" applyProtection="1">
      <protection hidden="1"/>
    </xf>
    <xf numFmtId="0" fontId="13" fillId="12" borderId="12" xfId="0" applyFont="1" applyFill="1" applyBorder="1" applyProtection="1">
      <protection hidden="1"/>
    </xf>
    <xf numFmtId="0" fontId="10" fillId="0" borderId="13" xfId="0" applyFont="1" applyBorder="1" applyProtection="1">
      <protection hidden="1"/>
    </xf>
    <xf numFmtId="0" fontId="0" fillId="0" borderId="13" xfId="0" applyBorder="1" applyProtection="1">
      <protection hidden="1"/>
    </xf>
    <xf numFmtId="0" fontId="0" fillId="11" borderId="13" xfId="0" applyFill="1" applyBorder="1" applyProtection="1">
      <protection hidden="1"/>
    </xf>
    <xf numFmtId="0" fontId="0" fillId="11" borderId="0" xfId="0" applyFill="1" applyProtection="1">
      <protection hidden="1"/>
    </xf>
    <xf numFmtId="0" fontId="10" fillId="0" borderId="0" xfId="0" applyFont="1" applyProtection="1">
      <protection hidden="1"/>
    </xf>
    <xf numFmtId="0" fontId="0" fillId="0" borderId="12" xfId="0" applyBorder="1" applyProtection="1">
      <protection hidden="1"/>
    </xf>
    <xf numFmtId="0" fontId="8" fillId="2" borderId="0" xfId="0" applyFont="1" applyFill="1" applyProtection="1">
      <protection hidden="1"/>
    </xf>
    <xf numFmtId="0" fontId="0" fillId="2" borderId="0" xfId="0" applyFill="1" applyProtection="1">
      <protection hidden="1"/>
    </xf>
    <xf numFmtId="0" fontId="11" fillId="0" borderId="2" xfId="0" applyFont="1" applyBorder="1" applyProtection="1">
      <protection hidden="1"/>
    </xf>
    <xf numFmtId="49" fontId="12" fillId="13" borderId="1" xfId="0" applyNumberFormat="1" applyFont="1" applyFill="1" applyBorder="1" applyProtection="1">
      <protection hidden="1"/>
    </xf>
    <xf numFmtId="49" fontId="11" fillId="12" borderId="1" xfId="0" applyNumberFormat="1" applyFont="1" applyFill="1" applyBorder="1" applyProtection="1">
      <protection hidden="1"/>
    </xf>
    <xf numFmtId="49" fontId="12" fillId="4" borderId="1" xfId="0" applyNumberFormat="1" applyFont="1" applyFill="1" applyBorder="1" applyProtection="1">
      <protection hidden="1"/>
    </xf>
    <xf numFmtId="49" fontId="12" fillId="3" borderId="1" xfId="0" applyNumberFormat="1" applyFont="1" applyFill="1" applyBorder="1" applyProtection="1">
      <protection hidden="1"/>
    </xf>
    <xf numFmtId="49" fontId="11" fillId="5" borderId="1" xfId="0" applyNumberFormat="1" applyFont="1" applyFill="1" applyBorder="1" applyProtection="1">
      <protection hidden="1"/>
    </xf>
    <xf numFmtId="49" fontId="11" fillId="8" borderId="1" xfId="0" applyNumberFormat="1" applyFont="1" applyFill="1" applyBorder="1" applyProtection="1">
      <protection hidden="1"/>
    </xf>
    <xf numFmtId="49" fontId="12" fillId="7" borderId="11" xfId="0" applyNumberFormat="1" applyFont="1" applyFill="1" applyBorder="1" applyProtection="1">
      <protection hidden="1"/>
    </xf>
    <xf numFmtId="0" fontId="0" fillId="13" borderId="12" xfId="0" applyFill="1" applyBorder="1" applyProtection="1">
      <protection hidden="1"/>
    </xf>
    <xf numFmtId="0" fontId="13" fillId="13" borderId="12" xfId="0" applyFont="1" applyFill="1" applyBorder="1" applyProtection="1">
      <protection hidden="1"/>
    </xf>
    <xf numFmtId="0" fontId="0" fillId="14" borderId="0" xfId="0" applyFill="1" applyAlignment="1">
      <alignment horizontal="right" wrapText="1"/>
    </xf>
    <xf numFmtId="0" fontId="0" fillId="14" borderId="0" xfId="0" applyFill="1" applyAlignment="1">
      <alignment horizontal="left" wrapText="1"/>
    </xf>
    <xf numFmtId="0" fontId="0" fillId="14" borderId="0" xfId="0" applyFill="1" applyAlignment="1">
      <alignment wrapText="1"/>
    </xf>
    <xf numFmtId="0" fontId="0" fillId="11" borderId="15" xfId="0" applyFill="1" applyBorder="1" applyAlignment="1">
      <alignment horizontal="right" wrapText="1"/>
    </xf>
    <xf numFmtId="0" fontId="0" fillId="15" borderId="0" xfId="0" applyFill="1" applyAlignment="1">
      <alignment horizontal="right" wrapText="1"/>
    </xf>
    <xf numFmtId="0" fontId="0" fillId="15" borderId="16" xfId="0" applyFill="1" applyBorder="1" applyAlignment="1">
      <alignment horizontal="right" wrapText="1"/>
    </xf>
    <xf numFmtId="0" fontId="0" fillId="16" borderId="0" xfId="0" applyFill="1" applyAlignment="1">
      <alignment horizontal="right" wrapText="1"/>
    </xf>
    <xf numFmtId="0" fontId="0" fillId="16" borderId="16" xfId="0" applyFill="1" applyBorder="1" applyAlignment="1">
      <alignment horizontal="right" wrapText="1"/>
    </xf>
    <xf numFmtId="0" fontId="0" fillId="12" borderId="0" xfId="0" applyFill="1" applyAlignment="1">
      <alignment horizontal="right" wrapText="1"/>
    </xf>
    <xf numFmtId="0" fontId="0" fillId="12" borderId="16" xfId="0" applyFill="1" applyBorder="1" applyAlignment="1">
      <alignment horizontal="right" wrapText="1"/>
    </xf>
    <xf numFmtId="0" fontId="0" fillId="17" borderId="0" xfId="0" applyFill="1" applyAlignment="1">
      <alignment horizontal="right" wrapText="1"/>
    </xf>
    <xf numFmtId="0" fontId="0" fillId="17" borderId="16" xfId="0" applyFill="1" applyBorder="1" applyAlignment="1">
      <alignment horizontal="right" wrapText="1"/>
    </xf>
    <xf numFmtId="0" fontId="0" fillId="18" borderId="0" xfId="0" applyFill="1" applyAlignment="1">
      <alignment horizontal="center" wrapText="1"/>
    </xf>
    <xf numFmtId="0" fontId="0" fillId="18" borderId="17" xfId="0" applyFill="1" applyBorder="1" applyAlignment="1">
      <alignment horizontal="center" wrapText="1"/>
    </xf>
    <xf numFmtId="0" fontId="0" fillId="14" borderId="14" xfId="0" applyFill="1" applyBorder="1"/>
    <xf numFmtId="0" fontId="0" fillId="0" borderId="14" xfId="0" applyBorder="1" applyAlignment="1">
      <alignment horizontal="left"/>
    </xf>
    <xf numFmtId="0" fontId="0" fillId="0" borderId="14" xfId="0" applyBorder="1"/>
    <xf numFmtId="14" fontId="0" fillId="0" borderId="14" xfId="0" applyNumberFormat="1" applyBorder="1"/>
    <xf numFmtId="0" fontId="0" fillId="0" borderId="14" xfId="0" applyBorder="1" applyAlignment="1">
      <alignment horizontal="right"/>
    </xf>
    <xf numFmtId="0" fontId="0" fillId="0" borderId="14" xfId="0" applyBorder="1" applyAlignment="1">
      <alignment horizontal="center"/>
    </xf>
    <xf numFmtId="3" fontId="0" fillId="0" borderId="14" xfId="0" applyNumberFormat="1" applyBorder="1"/>
    <xf numFmtId="3" fontId="0" fillId="0" borderId="0" xfId="0" applyNumberFormat="1"/>
    <xf numFmtId="49" fontId="11" fillId="17" borderId="1" xfId="0" applyNumberFormat="1" applyFont="1" applyFill="1" applyBorder="1" applyProtection="1">
      <protection hidden="1"/>
    </xf>
    <xf numFmtId="0" fontId="9" fillId="17" borderId="0" xfId="0" applyFont="1" applyFill="1" applyProtection="1">
      <protection hidden="1"/>
    </xf>
    <xf numFmtId="0" fontId="0" fillId="17" borderId="0" xfId="0" applyFill="1" applyProtection="1">
      <protection hidden="1"/>
    </xf>
    <xf numFmtId="0" fontId="8" fillId="17" borderId="0" xfId="0" applyFont="1" applyFill="1" applyProtection="1">
      <protection hidden="1"/>
    </xf>
    <xf numFmtId="0" fontId="17" fillId="2" borderId="8" xfId="0" applyFont="1" applyFill="1" applyBorder="1" applyProtection="1">
      <protection hidden="1"/>
    </xf>
    <xf numFmtId="0" fontId="9" fillId="2" borderId="9" xfId="0" applyFont="1" applyFill="1" applyBorder="1" applyProtection="1">
      <protection hidden="1"/>
    </xf>
    <xf numFmtId="0" fontId="9" fillId="2" borderId="10" xfId="0" applyFont="1" applyFill="1" applyBorder="1" applyProtection="1">
      <protection hidden="1"/>
    </xf>
    <xf numFmtId="0" fontId="9" fillId="2" borderId="6" xfId="0" applyFont="1" applyFill="1" applyBorder="1" applyProtection="1">
      <protection hidden="1"/>
    </xf>
    <xf numFmtId="0" fontId="9" fillId="2" borderId="7" xfId="0" applyFont="1" applyFill="1" applyBorder="1" applyProtection="1">
      <protection hidden="1"/>
    </xf>
    <xf numFmtId="0" fontId="0" fillId="0" borderId="3" xfId="0" applyBorder="1" applyProtection="1">
      <protection hidden="1"/>
    </xf>
    <xf numFmtId="15" fontId="0" fillId="0" borderId="4" xfId="0" applyNumberFormat="1" applyBorder="1" applyAlignment="1" applyProtection="1">
      <alignment horizontal="left"/>
      <protection hidden="1"/>
    </xf>
    <xf numFmtId="2" fontId="0" fillId="0" borderId="4" xfId="0" applyNumberFormat="1" applyBorder="1" applyProtection="1">
      <protection hidden="1"/>
    </xf>
    <xf numFmtId="3" fontId="18" fillId="0" borderId="4" xfId="0" applyNumberFormat="1" applyFont="1" applyBorder="1" applyProtection="1">
      <protection hidden="1"/>
    </xf>
    <xf numFmtId="3" fontId="1" fillId="11" borderId="5" xfId="0" applyNumberFormat="1" applyFont="1" applyFill="1" applyBorder="1" applyProtection="1">
      <protection hidden="1"/>
    </xf>
    <xf numFmtId="3" fontId="8" fillId="6" borderId="0" xfId="0" applyNumberFormat="1" applyFont="1" applyFill="1" applyProtection="1">
      <protection locked="0"/>
    </xf>
    <xf numFmtId="1" fontId="0" fillId="0" borderId="14" xfId="0" applyNumberFormat="1" applyBorder="1"/>
    <xf numFmtId="14" fontId="0" fillId="19" borderId="14" xfId="0" applyNumberFormat="1" applyFill="1" applyBorder="1"/>
    <xf numFmtId="49" fontId="11" fillId="20" borderId="1" xfId="0" applyNumberFormat="1" applyFont="1" applyFill="1" applyBorder="1" applyProtection="1">
      <protection hidden="1"/>
    </xf>
    <xf numFmtId="0" fontId="9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8" fillId="20" borderId="0" xfId="0" applyFont="1" applyFill="1" applyProtection="1">
      <protection hidden="1"/>
    </xf>
    <xf numFmtId="49" fontId="11" fillId="21" borderId="1" xfId="0" applyNumberFormat="1" applyFont="1" applyFill="1" applyBorder="1" applyProtection="1">
      <protection hidden="1"/>
    </xf>
    <xf numFmtId="0" fontId="9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8" fillId="21" borderId="0" xfId="0" applyFont="1" applyFill="1" applyProtection="1">
      <protection hidden="1"/>
    </xf>
    <xf numFmtId="14" fontId="18" fillId="22" borderId="14" xfId="0" applyNumberFormat="1" applyFont="1" applyFill="1" applyBorder="1"/>
    <xf numFmtId="0" fontId="9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8" fillId="23" borderId="0" xfId="0" applyFont="1" applyFill="1" applyProtection="1">
      <protection hidden="1"/>
    </xf>
    <xf numFmtId="49" fontId="11" fillId="23" borderId="1" xfId="0" applyNumberFormat="1" applyFont="1" applyFill="1" applyBorder="1" applyProtection="1">
      <protection hidden="1"/>
    </xf>
    <xf numFmtId="2" fontId="0" fillId="0" borderId="14" xfId="0" applyNumberFormat="1" applyBorder="1"/>
    <xf numFmtId="49" fontId="11" fillId="24" borderId="1" xfId="0" applyNumberFormat="1" applyFont="1" applyFill="1" applyBorder="1" applyProtection="1">
      <protection hidden="1"/>
    </xf>
    <xf numFmtId="0" fontId="19" fillId="0" borderId="0" xfId="1"/>
    <xf numFmtId="0" fontId="17" fillId="11" borderId="18" xfId="0" applyFont="1" applyFill="1" applyBorder="1" applyAlignment="1" applyProtection="1">
      <alignment wrapText="1"/>
      <protection hidden="1"/>
    </xf>
    <xf numFmtId="0" fontId="17" fillId="11" borderId="19" xfId="0" applyFont="1" applyFill="1" applyBorder="1" applyAlignment="1" applyProtection="1">
      <alignment wrapText="1"/>
      <protection hidden="1"/>
    </xf>
    <xf numFmtId="0" fontId="17" fillId="11" borderId="14" xfId="0" applyFont="1" applyFill="1" applyBorder="1" applyAlignment="1" applyProtection="1">
      <alignment wrapText="1"/>
      <protection hidden="1"/>
    </xf>
    <xf numFmtId="0" fontId="17" fillId="11" borderId="20" xfId="0" applyFont="1" applyFill="1" applyBorder="1" applyAlignment="1" applyProtection="1">
      <alignment wrapText="1"/>
      <protection hidden="1"/>
    </xf>
    <xf numFmtId="0" fontId="9" fillId="11" borderId="14" xfId="0" applyFont="1" applyFill="1" applyBorder="1" applyAlignment="1" applyProtection="1">
      <alignment wrapText="1"/>
      <protection hidden="1"/>
    </xf>
    <xf numFmtId="0" fontId="8" fillId="11" borderId="21" xfId="0" applyFont="1" applyFill="1" applyBorder="1" applyAlignment="1" applyProtection="1">
      <alignment wrapText="1"/>
      <protection hidden="1"/>
    </xf>
    <xf numFmtId="0" fontId="9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0" fontId="8" fillId="24" borderId="0" xfId="0" applyFont="1" applyFill="1" applyProtection="1">
      <protection hidden="1"/>
    </xf>
    <xf numFmtId="3" fontId="8" fillId="6" borderId="0" xfId="0" applyNumberFormat="1" applyFont="1" applyFill="1" applyProtection="1">
      <protection hidden="1"/>
    </xf>
    <xf numFmtId="14" fontId="20" fillId="0" borderId="14" xfId="0" applyNumberFormat="1" applyFont="1" applyBorder="1" applyAlignment="1">
      <alignment vertical="center"/>
    </xf>
    <xf numFmtId="0" fontId="9" fillId="25" borderId="0" xfId="0" applyFont="1" applyFill="1" applyProtection="1">
      <protection hidden="1"/>
    </xf>
    <xf numFmtId="0" fontId="0" fillId="25" borderId="0" xfId="0" applyFill="1" applyProtection="1">
      <protection hidden="1"/>
    </xf>
    <xf numFmtId="0" fontId="8" fillId="25" borderId="0" xfId="0" applyFont="1" applyFill="1" applyProtection="1">
      <protection hidden="1"/>
    </xf>
    <xf numFmtId="49" fontId="11" fillId="25" borderId="1" xfId="0" applyNumberFormat="1" applyFont="1" applyFill="1" applyBorder="1" applyProtection="1">
      <protection hidden="1"/>
    </xf>
    <xf numFmtId="0" fontId="0" fillId="26" borderId="0" xfId="0" applyFill="1"/>
    <xf numFmtId="14" fontId="20" fillId="22" borderId="14" xfId="0" applyNumberFormat="1" applyFont="1" applyFill="1" applyBorder="1" applyAlignment="1">
      <alignment vertical="center"/>
    </xf>
    <xf numFmtId="0" fontId="0" fillId="27" borderId="0" xfId="0" applyFill="1" applyProtection="1">
      <protection hidden="1"/>
    </xf>
    <xf numFmtId="0" fontId="21" fillId="27" borderId="0" xfId="0" applyFont="1" applyFill="1" applyProtection="1">
      <protection hidden="1"/>
    </xf>
    <xf numFmtId="0" fontId="22" fillId="27" borderId="0" xfId="0" applyFont="1" applyFill="1" applyProtection="1">
      <protection hidden="1"/>
    </xf>
    <xf numFmtId="0" fontId="23" fillId="27" borderId="0" xfId="0" applyFont="1" applyFill="1" applyProtection="1">
      <protection hidden="1"/>
    </xf>
    <xf numFmtId="49" fontId="24" fillId="27" borderId="1" xfId="0" applyNumberFormat="1" applyFont="1" applyFill="1" applyBorder="1" applyProtection="1">
      <protection hidden="1"/>
    </xf>
    <xf numFmtId="0" fontId="1" fillId="0" borderId="14" xfId="0" applyFont="1" applyBorder="1"/>
    <xf numFmtId="2" fontId="18" fillId="0" borderId="14" xfId="0" applyNumberFormat="1" applyFont="1" applyBorder="1"/>
    <xf numFmtId="0" fontId="18" fillId="0" borderId="14" xfId="0" applyFont="1" applyBorder="1"/>
    <xf numFmtId="0" fontId="21" fillId="28" borderId="0" xfId="0" applyFont="1" applyFill="1" applyProtection="1">
      <protection hidden="1"/>
    </xf>
    <xf numFmtId="0" fontId="22" fillId="28" borderId="0" xfId="0" applyFont="1" applyFill="1" applyProtection="1">
      <protection hidden="1"/>
    </xf>
    <xf numFmtId="0" fontId="23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49" fontId="24" fillId="28" borderId="1" xfId="0" applyNumberFormat="1" applyFont="1" applyFill="1" applyBorder="1" applyProtection="1">
      <protection hidden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812800</xdr:colOff>
      <xdr:row>6</xdr:row>
      <xdr:rowOff>110835</xdr:rowOff>
    </xdr:from>
    <xdr:to>
      <xdr:col>12</xdr:col>
      <xdr:colOff>197427</xdr:colOff>
      <xdr:row>12</xdr:row>
      <xdr:rowOff>93517</xdr:rowOff>
    </xdr:to>
    <xdr:pic>
      <xdr:nvPicPr>
        <xdr:cNvPr id="2" name="Picture 1" descr="Alviss-Consulting-Logo-Inline Resized for web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9598891" y="1126835"/>
          <a:ext cx="2074718" cy="10217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738909</xdr:colOff>
      <xdr:row>0</xdr:row>
      <xdr:rowOff>138545</xdr:rowOff>
    </xdr:from>
    <xdr:to>
      <xdr:col>14</xdr:col>
      <xdr:colOff>600362</xdr:colOff>
      <xdr:row>5</xdr:row>
      <xdr:rowOff>29063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00" y="138545"/>
          <a:ext cx="4595090" cy="73333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hyperlink" Target="https://www.energymadeeasy.gov.au/plan?id=ACT64470SRG6&amp;postcode=2603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hyperlink" Target="https://www.energymadeeasy.gov.au/plan?id=ACT64470SRG3&amp;utm_source=ActewAGL&amp;utm_campaign=bpi-retailer&amp;utm_medium=retailer&amp;postcode=2600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hyperlink" Target="https://www.energymadeeasy.gov.au/plan?id=ACT64470SRG3&amp;utm_source=ActewAGL&amp;utm_campaign=bpi-retailer&amp;utm_medium=retailer&amp;postcode=2600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155"/>
  <sheetViews>
    <sheetView zoomScale="110" zoomScaleNormal="110" workbookViewId="0">
      <selection activeCell="E17" sqref="E17"/>
    </sheetView>
  </sheetViews>
  <sheetFormatPr baseColWidth="10" defaultRowHeight="13" x14ac:dyDescent="0.15"/>
  <cols>
    <col min="6" max="6" width="17.1640625" customWidth="1"/>
    <col min="11" max="11" width="12.1640625" customWidth="1"/>
    <col min="12" max="12" width="12.33203125" customWidth="1"/>
    <col min="13" max="13" width="13.33203125" customWidth="1"/>
    <col min="14" max="15" width="13.5" customWidth="1"/>
    <col min="16" max="16" width="19.83203125" customWidth="1"/>
    <col min="17" max="17" width="23.1640625" customWidth="1"/>
    <col min="18" max="18" width="12.83203125" customWidth="1"/>
  </cols>
  <sheetData>
    <row r="1" spans="1:24" ht="14" x14ac:dyDescent="0.15">
      <c r="A1" s="1" t="s">
        <v>126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</row>
    <row r="2" spans="1:24" ht="14" x14ac:dyDescent="0.15">
      <c r="A2" s="1" t="s">
        <v>115</v>
      </c>
      <c r="B2" s="2"/>
      <c r="C2" s="2"/>
      <c r="D2" s="2"/>
      <c r="E2" s="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</row>
    <row r="3" spans="1:24" ht="14" x14ac:dyDescent="0.15">
      <c r="A3" s="4" t="s">
        <v>175</v>
      </c>
      <c r="B3" s="5"/>
      <c r="C3" s="5"/>
      <c r="D3" s="5"/>
      <c r="E3" s="5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</row>
    <row r="4" spans="1:24" x14ac:dyDescent="0.15">
      <c r="A4" s="2"/>
      <c r="B4" s="2"/>
      <c r="C4" s="2"/>
      <c r="D4" s="2"/>
      <c r="E4" s="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</row>
    <row r="5" spans="1:24" x14ac:dyDescent="0.15">
      <c r="A5" s="3"/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</row>
    <row r="6" spans="1:24" ht="14" x14ac:dyDescent="0.15">
      <c r="A6" s="61" t="s">
        <v>94</v>
      </c>
      <c r="B6" s="7"/>
      <c r="C6" s="7"/>
      <c r="D6" s="7"/>
      <c r="E6" s="7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</row>
    <row r="7" spans="1:24" ht="14" x14ac:dyDescent="0.15">
      <c r="A7" s="52" t="s">
        <v>96</v>
      </c>
      <c r="B7" s="7"/>
      <c r="C7" s="7"/>
      <c r="D7" s="7"/>
      <c r="E7" s="7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</row>
    <row r="8" spans="1:24" ht="14" x14ac:dyDescent="0.15">
      <c r="A8" s="52" t="s">
        <v>152</v>
      </c>
      <c r="B8" s="7"/>
      <c r="C8" s="7"/>
      <c r="D8" s="7"/>
      <c r="E8" s="7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</row>
    <row r="9" spans="1:24" ht="14" x14ac:dyDescent="0.15">
      <c r="A9" s="52" t="s">
        <v>35</v>
      </c>
      <c r="B9" s="7"/>
      <c r="C9" s="7"/>
      <c r="D9" s="7"/>
      <c r="E9" s="7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</row>
    <row r="10" spans="1:24" ht="14" x14ac:dyDescent="0.15">
      <c r="A10" s="52" t="s">
        <v>36</v>
      </c>
      <c r="B10" s="7"/>
      <c r="C10" s="7"/>
      <c r="D10" s="7"/>
      <c r="E10" s="7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</row>
    <row r="11" spans="1:24" ht="14" x14ac:dyDescent="0.15">
      <c r="A11" s="52"/>
      <c r="B11" s="7"/>
      <c r="C11" s="7"/>
      <c r="D11" s="7"/>
      <c r="E11" s="7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</row>
    <row r="12" spans="1:24" ht="14" x14ac:dyDescent="0.15">
      <c r="A12" s="61" t="s">
        <v>33</v>
      </c>
      <c r="B12" s="52"/>
      <c r="C12" s="52"/>
      <c r="D12" s="52"/>
      <c r="E12" s="52"/>
      <c r="F12" s="62"/>
      <c r="G12" s="62"/>
      <c r="H12" s="62"/>
      <c r="I12" s="62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</row>
    <row r="13" spans="1:24" ht="14" x14ac:dyDescent="0.15">
      <c r="A13" s="62" t="s">
        <v>47</v>
      </c>
      <c r="B13" s="52"/>
      <c r="C13" s="52"/>
      <c r="D13" s="52"/>
      <c r="E13" s="52"/>
      <c r="F13" s="62"/>
      <c r="G13" s="62"/>
      <c r="H13" s="62"/>
      <c r="I13" s="62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</row>
    <row r="14" spans="1:24" ht="14" x14ac:dyDescent="0.15">
      <c r="A14" s="52"/>
      <c r="B14" s="52"/>
      <c r="C14" s="52"/>
      <c r="D14" s="52"/>
      <c r="E14" s="52"/>
      <c r="F14" s="62"/>
      <c r="G14" s="62"/>
      <c r="H14" s="62"/>
      <c r="I14" s="62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</row>
    <row r="15" spans="1:24" ht="15" thickBot="1" x14ac:dyDescent="0.2">
      <c r="A15" s="61" t="s">
        <v>60</v>
      </c>
      <c r="B15" s="52"/>
      <c r="C15" s="52"/>
      <c r="D15" s="52"/>
      <c r="E15" s="52"/>
      <c r="F15" s="62"/>
      <c r="G15" s="62"/>
      <c r="H15" s="62"/>
      <c r="I15" s="62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</row>
    <row r="16" spans="1:24" ht="14" x14ac:dyDescent="0.15">
      <c r="A16" s="52" t="s">
        <v>180</v>
      </c>
      <c r="B16" s="52"/>
      <c r="C16" s="52"/>
      <c r="D16" s="52"/>
      <c r="E16" s="52"/>
      <c r="F16" s="62"/>
      <c r="G16" s="62"/>
      <c r="H16" s="62"/>
      <c r="I16" s="62"/>
      <c r="J16" s="3"/>
      <c r="K16" s="8" t="s">
        <v>98</v>
      </c>
      <c r="L16" s="9"/>
      <c r="M16" s="9"/>
      <c r="N16" s="9"/>
      <c r="O16" s="9"/>
      <c r="P16" s="10"/>
      <c r="Q16" s="11"/>
      <c r="R16" s="3"/>
      <c r="S16" s="3"/>
      <c r="T16" s="3"/>
      <c r="U16" s="3"/>
      <c r="V16" s="3"/>
      <c r="W16" s="3"/>
      <c r="X16" s="3"/>
    </row>
    <row r="17" spans="1:25" ht="14" x14ac:dyDescent="0.15">
      <c r="A17" s="52" t="s">
        <v>181</v>
      </c>
      <c r="B17" s="52"/>
      <c r="C17" s="52"/>
      <c r="D17" s="52"/>
      <c r="E17" s="52"/>
      <c r="F17" s="62"/>
      <c r="G17" s="62"/>
      <c r="H17" s="62"/>
      <c r="I17" s="62"/>
      <c r="J17" s="3"/>
      <c r="K17" s="12" t="s">
        <v>100</v>
      </c>
      <c r="L17" s="11"/>
      <c r="M17" s="11"/>
      <c r="N17" s="11"/>
      <c r="O17" s="11"/>
      <c r="P17" s="13"/>
      <c r="Q17" s="11"/>
      <c r="S17" s="3"/>
      <c r="T17" s="3"/>
      <c r="U17" s="3"/>
      <c r="V17" s="3"/>
      <c r="W17" s="3"/>
      <c r="X17" s="3"/>
    </row>
    <row r="18" spans="1:25" ht="14" x14ac:dyDescent="0.15">
      <c r="A18" s="52" t="s">
        <v>182</v>
      </c>
      <c r="B18" s="52"/>
      <c r="C18" s="52"/>
      <c r="D18" s="52"/>
      <c r="E18" s="52"/>
      <c r="F18" s="62"/>
      <c r="G18" s="62"/>
      <c r="H18" s="62"/>
      <c r="I18" s="62"/>
      <c r="J18" s="3"/>
      <c r="K18" s="12" t="s">
        <v>101</v>
      </c>
      <c r="L18" s="11"/>
      <c r="M18" s="11"/>
      <c r="N18" s="11"/>
      <c r="O18" s="11"/>
      <c r="P18" s="13"/>
      <c r="Q18" s="11"/>
      <c r="R18" s="3"/>
      <c r="S18" s="3"/>
      <c r="T18" s="3"/>
      <c r="U18" s="3"/>
      <c r="V18" s="3"/>
      <c r="W18" s="3"/>
      <c r="X18" s="3"/>
    </row>
    <row r="19" spans="1:25" ht="14" x14ac:dyDescent="0.15">
      <c r="A19" s="52" t="s">
        <v>183</v>
      </c>
      <c r="B19" s="52"/>
      <c r="C19" s="52"/>
      <c r="D19" s="52"/>
      <c r="E19" s="52"/>
      <c r="F19" s="62"/>
      <c r="G19" s="62"/>
      <c r="H19" s="62"/>
      <c r="I19" s="62"/>
      <c r="J19" s="3"/>
      <c r="K19" s="12" t="s">
        <v>37</v>
      </c>
      <c r="L19" s="11"/>
      <c r="M19" s="11"/>
      <c r="N19" s="11"/>
      <c r="O19" s="11"/>
      <c r="P19" s="13"/>
      <c r="Q19" s="11"/>
      <c r="R19" s="3"/>
      <c r="S19" s="3"/>
      <c r="T19" s="3"/>
      <c r="U19" s="3"/>
      <c r="V19" s="3"/>
      <c r="W19" s="3"/>
      <c r="X19" s="3"/>
      <c r="Y19" s="3"/>
    </row>
    <row r="20" spans="1:25" ht="15" thickBot="1" x14ac:dyDescent="0.2">
      <c r="A20" s="52" t="s">
        <v>184</v>
      </c>
      <c r="B20" s="52"/>
      <c r="C20" s="52"/>
      <c r="D20" s="52"/>
      <c r="E20" s="52"/>
      <c r="F20" s="62"/>
      <c r="G20" s="62"/>
      <c r="H20" s="24"/>
      <c r="I20" s="62"/>
      <c r="J20" s="3"/>
      <c r="K20" s="14" t="s">
        <v>59</v>
      </c>
      <c r="L20" s="15"/>
      <c r="M20" s="15"/>
      <c r="N20" s="15"/>
      <c r="O20" s="15"/>
      <c r="P20" s="16"/>
      <c r="Q20" s="11"/>
      <c r="R20" s="3"/>
      <c r="S20" s="3"/>
      <c r="T20" s="3"/>
      <c r="U20" s="3"/>
      <c r="V20" s="3"/>
      <c r="W20" s="3"/>
      <c r="X20" s="3"/>
      <c r="Y20" s="3"/>
    </row>
    <row r="21" spans="1:25" ht="14" x14ac:dyDescent="0.15">
      <c r="A21" s="52" t="s">
        <v>185</v>
      </c>
      <c r="B21" s="52"/>
      <c r="C21" s="52"/>
      <c r="D21" s="52"/>
      <c r="E21" s="52"/>
      <c r="F21" s="62"/>
      <c r="G21" s="62"/>
      <c r="H21" s="62"/>
      <c r="I21" s="62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</row>
    <row r="22" spans="1:25" ht="15" thickBot="1" x14ac:dyDescent="0.2">
      <c r="A22" s="52" t="s">
        <v>148</v>
      </c>
      <c r="B22" s="52"/>
      <c r="C22" s="52"/>
      <c r="D22" s="52"/>
      <c r="E22" s="52"/>
      <c r="F22" s="62"/>
      <c r="G22" s="62"/>
      <c r="H22" s="62"/>
      <c r="I22" s="62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</row>
    <row r="23" spans="1:25" ht="14" x14ac:dyDescent="0.15">
      <c r="A23" s="52" t="s">
        <v>61</v>
      </c>
      <c r="B23" s="52"/>
      <c r="C23" s="52"/>
      <c r="D23" s="52"/>
      <c r="E23" s="52"/>
      <c r="F23" s="62"/>
      <c r="G23" s="62"/>
      <c r="H23" s="62"/>
      <c r="I23" s="62"/>
      <c r="J23" s="3"/>
      <c r="K23" s="8" t="s">
        <v>65</v>
      </c>
      <c r="L23" s="9"/>
      <c r="M23" s="9"/>
      <c r="N23" s="9"/>
      <c r="O23" s="17"/>
      <c r="P23" s="17"/>
      <c r="Q23" s="18"/>
      <c r="R23" s="3"/>
      <c r="S23" s="3"/>
      <c r="T23" s="3"/>
      <c r="U23" s="3"/>
      <c r="V23" s="3"/>
      <c r="W23" s="3"/>
      <c r="X23" s="3"/>
      <c r="Y23" s="3"/>
    </row>
    <row r="24" spans="1:25" ht="14" x14ac:dyDescent="0.15">
      <c r="A24" s="52" t="s">
        <v>0</v>
      </c>
      <c r="B24" s="62"/>
      <c r="C24" s="62"/>
      <c r="D24" s="62"/>
      <c r="E24" s="62"/>
      <c r="F24" s="62"/>
      <c r="G24" s="62"/>
      <c r="H24" s="62"/>
      <c r="I24" s="62"/>
      <c r="J24" s="3"/>
      <c r="K24" s="12" t="s">
        <v>55</v>
      </c>
      <c r="L24" s="11"/>
      <c r="M24" s="11"/>
      <c r="N24" s="11"/>
      <c r="O24" s="11"/>
      <c r="P24" s="11"/>
      <c r="Q24" s="13"/>
      <c r="R24" s="3"/>
      <c r="S24" s="3"/>
      <c r="T24" s="3"/>
      <c r="U24" s="3"/>
      <c r="V24" s="3"/>
      <c r="W24" s="3"/>
      <c r="X24" s="3"/>
      <c r="Y24" s="3"/>
    </row>
    <row r="25" spans="1:25" ht="14" x14ac:dyDescent="0.15">
      <c r="A25" s="52" t="s">
        <v>149</v>
      </c>
      <c r="B25" s="7"/>
      <c r="C25" s="7"/>
      <c r="D25" s="7"/>
      <c r="E25" s="7"/>
      <c r="F25" s="3"/>
      <c r="G25" s="3"/>
      <c r="H25" s="3"/>
      <c r="I25" s="62"/>
      <c r="J25" s="3"/>
      <c r="K25" s="12" t="s">
        <v>130</v>
      </c>
      <c r="L25" s="11"/>
      <c r="M25" s="11"/>
      <c r="N25" s="11"/>
      <c r="O25" s="11"/>
      <c r="P25" s="11"/>
      <c r="Q25" s="13"/>
      <c r="R25" s="3"/>
      <c r="S25" s="3"/>
      <c r="T25" s="3"/>
      <c r="U25" s="3"/>
      <c r="V25" s="3"/>
      <c r="W25" s="3"/>
      <c r="X25" s="3"/>
      <c r="Y25" s="3"/>
    </row>
    <row r="26" spans="1:25" ht="14" x14ac:dyDescent="0.15">
      <c r="A26" s="52" t="s">
        <v>155</v>
      </c>
      <c r="B26" s="3"/>
      <c r="C26" s="3"/>
      <c r="D26" s="3"/>
      <c r="E26" s="3"/>
      <c r="F26" s="3"/>
      <c r="G26" s="3"/>
      <c r="H26" s="3"/>
      <c r="I26" s="62"/>
      <c r="J26" s="3"/>
      <c r="K26" s="12" t="s">
        <v>62</v>
      </c>
      <c r="L26" s="11"/>
      <c r="M26" s="11"/>
      <c r="N26" s="11"/>
      <c r="O26" s="11"/>
      <c r="P26" s="11"/>
      <c r="Q26" s="13"/>
      <c r="R26" s="3"/>
      <c r="S26" s="3"/>
      <c r="T26" s="3"/>
      <c r="U26" s="3"/>
      <c r="V26" s="3"/>
      <c r="W26" s="3"/>
      <c r="X26" s="3"/>
      <c r="Y26" s="3"/>
    </row>
    <row r="27" spans="1:25" ht="14" x14ac:dyDescent="0.15">
      <c r="A27" s="52" t="s">
        <v>156</v>
      </c>
      <c r="B27" s="3"/>
      <c r="C27" s="3"/>
      <c r="D27" s="3"/>
      <c r="E27" s="3"/>
      <c r="F27" s="3"/>
      <c r="G27" s="3"/>
      <c r="H27" s="3"/>
      <c r="J27" s="3"/>
      <c r="K27" s="12" t="s">
        <v>34</v>
      </c>
      <c r="L27" s="11"/>
      <c r="M27" s="11"/>
      <c r="N27" s="11"/>
      <c r="O27" s="3"/>
      <c r="P27" s="3"/>
      <c r="Q27" s="19"/>
      <c r="R27" s="3"/>
      <c r="S27" s="3"/>
      <c r="T27" s="3"/>
      <c r="U27" s="3"/>
      <c r="V27" s="3"/>
      <c r="W27" s="3"/>
      <c r="X27" s="3"/>
      <c r="Y27" s="3"/>
    </row>
    <row r="28" spans="1:25" ht="14" x14ac:dyDescent="0.15">
      <c r="A28" s="52" t="s">
        <v>170</v>
      </c>
      <c r="B28" s="3"/>
      <c r="C28" s="3"/>
      <c r="D28" s="3"/>
      <c r="E28" s="3"/>
      <c r="F28" s="3"/>
      <c r="G28" s="3"/>
      <c r="H28" s="3"/>
      <c r="I28" s="3"/>
      <c r="J28" s="3"/>
      <c r="K28" s="12" t="s">
        <v>102</v>
      </c>
      <c r="L28" s="11"/>
      <c r="M28" s="11"/>
      <c r="N28" s="11"/>
      <c r="O28" s="3"/>
      <c r="P28" s="3"/>
      <c r="Q28" s="19"/>
      <c r="R28" s="3"/>
      <c r="S28" s="3"/>
      <c r="T28" s="3"/>
      <c r="U28" s="3"/>
      <c r="V28" s="3"/>
      <c r="W28" s="3"/>
      <c r="X28" s="3"/>
      <c r="Y28" s="3"/>
    </row>
    <row r="29" spans="1:25" ht="14" x14ac:dyDescent="0.15">
      <c r="A29" s="52" t="s">
        <v>171</v>
      </c>
      <c r="B29" s="3"/>
      <c r="C29" s="3"/>
      <c r="D29" s="3"/>
      <c r="E29" s="3"/>
      <c r="F29" s="3"/>
      <c r="G29" s="3"/>
      <c r="H29" s="3"/>
      <c r="I29" s="3"/>
      <c r="J29" s="3"/>
      <c r="K29" s="12" t="s">
        <v>48</v>
      </c>
      <c r="L29" s="11"/>
      <c r="M29" s="11"/>
      <c r="N29" s="11"/>
      <c r="O29" s="3"/>
      <c r="P29" s="3"/>
      <c r="Q29" s="19"/>
      <c r="R29" s="3"/>
      <c r="S29" s="3"/>
      <c r="T29" s="3"/>
      <c r="U29" s="3"/>
      <c r="V29" s="3"/>
      <c r="W29" s="3"/>
      <c r="X29" s="3"/>
      <c r="Y29" s="3"/>
    </row>
    <row r="30" spans="1:25" ht="14" x14ac:dyDescent="0.15">
      <c r="A30" s="52" t="s">
        <v>172</v>
      </c>
      <c r="B30" s="3"/>
      <c r="C30" s="3"/>
      <c r="D30" s="3"/>
      <c r="E30" s="3"/>
      <c r="F30" s="3"/>
      <c r="G30" s="3"/>
      <c r="H30" s="3"/>
      <c r="I30" s="3"/>
      <c r="J30" s="3"/>
      <c r="K30" s="12" t="s">
        <v>63</v>
      </c>
      <c r="L30" s="11"/>
      <c r="M30" s="11"/>
      <c r="N30" s="11"/>
      <c r="Q30" s="48"/>
      <c r="R30" s="3"/>
      <c r="S30" s="3"/>
      <c r="T30" s="3"/>
      <c r="U30" s="3"/>
      <c r="V30" s="3"/>
      <c r="W30" s="3"/>
      <c r="X30" s="3"/>
      <c r="Y30" s="3"/>
    </row>
    <row r="31" spans="1:25" ht="15" thickBot="1" x14ac:dyDescent="0.2">
      <c r="A31" s="52" t="s">
        <v>174</v>
      </c>
      <c r="B31" s="3"/>
      <c r="C31" s="3"/>
      <c r="D31" s="3"/>
      <c r="E31" s="3"/>
      <c r="F31" s="3"/>
      <c r="G31" s="3"/>
      <c r="H31" s="3"/>
      <c r="I31" s="3"/>
      <c r="J31" s="3"/>
      <c r="K31" s="14" t="s">
        <v>64</v>
      </c>
      <c r="L31" s="15"/>
      <c r="M31" s="15"/>
      <c r="N31" s="15"/>
      <c r="O31" s="20"/>
      <c r="P31" s="20"/>
      <c r="Q31" s="21"/>
      <c r="R31" s="3"/>
      <c r="S31" s="3"/>
      <c r="T31" s="3"/>
      <c r="U31" s="3"/>
      <c r="V31" s="3"/>
      <c r="W31" s="3"/>
      <c r="X31" s="3"/>
      <c r="Y31" s="3"/>
    </row>
    <row r="32" spans="1:25" ht="14" x14ac:dyDescent="0.15">
      <c r="A32" s="52" t="s">
        <v>186</v>
      </c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</row>
    <row r="33" spans="1:25" ht="15" thickBot="1" x14ac:dyDescent="0.2">
      <c r="A33" s="52" t="s">
        <v>150</v>
      </c>
      <c r="B33" s="143"/>
      <c r="C33" s="143"/>
      <c r="D33" s="143"/>
      <c r="E33" s="143"/>
      <c r="F33" s="14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</row>
    <row r="34" spans="1:25" ht="14" x14ac:dyDescent="0.15">
      <c r="A34" s="6"/>
      <c r="B34" s="7"/>
      <c r="C34" s="7"/>
      <c r="D34" s="7"/>
      <c r="E34" s="7"/>
      <c r="F34" s="3"/>
      <c r="G34" s="3"/>
      <c r="H34" s="3"/>
      <c r="I34" s="3"/>
      <c r="J34" s="3"/>
      <c r="K34" s="63" t="s">
        <v>143</v>
      </c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</row>
    <row r="35" spans="1:25" ht="14" x14ac:dyDescent="0.15">
      <c r="A35" s="6" t="s">
        <v>127</v>
      </c>
      <c r="B35" s="7"/>
      <c r="C35" s="7"/>
      <c r="D35" s="7"/>
      <c r="E35" s="7"/>
      <c r="F35" s="3"/>
      <c r="G35" s="3"/>
      <c r="H35" s="3"/>
      <c r="I35" s="3"/>
      <c r="J35" s="3"/>
      <c r="K35" s="157" t="s">
        <v>179</v>
      </c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</row>
    <row r="36" spans="1:25" ht="14" x14ac:dyDescent="0.15">
      <c r="A36" s="7" t="s">
        <v>178</v>
      </c>
      <c r="B36" s="7"/>
      <c r="C36" s="7"/>
      <c r="D36" s="7"/>
      <c r="E36" s="7"/>
      <c r="F36" s="3"/>
      <c r="G36" s="3"/>
      <c r="H36" s="3"/>
      <c r="I36" s="3"/>
      <c r="J36" s="3"/>
      <c r="K36" s="149" t="s">
        <v>173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</row>
    <row r="37" spans="1:25" ht="14" x14ac:dyDescent="0.15">
      <c r="A37" s="7" t="s">
        <v>104</v>
      </c>
      <c r="B37" s="7"/>
      <c r="C37" s="7"/>
      <c r="D37" s="7"/>
      <c r="E37" s="7"/>
      <c r="F37" s="3"/>
      <c r="G37" s="3"/>
      <c r="H37" s="3"/>
      <c r="I37" s="3"/>
      <c r="J37" s="3"/>
      <c r="K37" s="142" t="s">
        <v>169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</row>
    <row r="38" spans="1:25" ht="14" x14ac:dyDescent="0.15">
      <c r="A38" s="7"/>
      <c r="B38" s="7"/>
      <c r="C38" s="7"/>
      <c r="D38" s="7"/>
      <c r="E38" s="7"/>
      <c r="F38" s="3"/>
      <c r="G38" s="3"/>
      <c r="H38" s="3"/>
      <c r="I38" s="3"/>
      <c r="J38" s="3"/>
      <c r="K38" s="126" t="s">
        <v>164</v>
      </c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</row>
    <row r="39" spans="1:25" ht="14" x14ac:dyDescent="0.15">
      <c r="A39" s="7" t="s">
        <v>142</v>
      </c>
      <c r="B39" s="7"/>
      <c r="C39" s="7"/>
      <c r="D39" s="7"/>
      <c r="E39" s="7"/>
      <c r="F39" s="3"/>
      <c r="H39" s="3"/>
      <c r="I39" s="3"/>
      <c r="J39" s="3"/>
      <c r="K39" s="124" t="s">
        <v>154</v>
      </c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</row>
    <row r="40" spans="1:25" ht="14" x14ac:dyDescent="0.15">
      <c r="A40" s="7" t="s">
        <v>97</v>
      </c>
      <c r="B40" s="7"/>
      <c r="C40" s="7"/>
      <c r="D40" s="7"/>
      <c r="E40" s="7"/>
      <c r="F40" s="3"/>
      <c r="G40" s="22"/>
      <c r="H40" s="3"/>
      <c r="I40" s="3"/>
      <c r="J40" s="3"/>
      <c r="K40" s="116" t="s">
        <v>151</v>
      </c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</row>
    <row r="41" spans="1:25" x14ac:dyDescent="0.15">
      <c r="A41" s="3"/>
      <c r="B41" s="3"/>
      <c r="C41" s="3"/>
      <c r="D41" s="3"/>
      <c r="E41" s="3"/>
      <c r="F41" s="3"/>
      <c r="G41" s="3"/>
      <c r="H41" s="3"/>
      <c r="I41" s="3"/>
      <c r="J41" s="3"/>
      <c r="K41" s="112" t="s">
        <v>144</v>
      </c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</row>
    <row r="42" spans="1:25" ht="14" x14ac:dyDescent="0.15">
      <c r="A42" s="7" t="s">
        <v>69</v>
      </c>
      <c r="B42" s="3"/>
      <c r="C42" s="3"/>
      <c r="D42" s="3"/>
      <c r="E42" s="3"/>
      <c r="F42" s="3"/>
      <c r="G42" s="3"/>
      <c r="H42" s="3"/>
      <c r="I42" s="3"/>
      <c r="J42" s="3"/>
      <c r="K42" s="95" t="s">
        <v>1</v>
      </c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</row>
    <row r="43" spans="1:25" ht="14" x14ac:dyDescent="0.15">
      <c r="A43" s="7" t="s">
        <v>105</v>
      </c>
      <c r="B43" s="3"/>
      <c r="C43" s="3"/>
      <c r="D43" s="3"/>
      <c r="E43" s="3"/>
      <c r="F43" s="3"/>
      <c r="G43" s="3"/>
      <c r="H43" s="3"/>
      <c r="I43" s="3"/>
      <c r="J43" s="3"/>
      <c r="K43" s="64" t="s">
        <v>145</v>
      </c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</row>
    <row r="44" spans="1:25" ht="14" x14ac:dyDescent="0.15">
      <c r="A44" s="7" t="s">
        <v>128</v>
      </c>
      <c r="B44" s="3"/>
      <c r="C44" s="3"/>
      <c r="D44" s="3"/>
      <c r="E44" s="3"/>
      <c r="F44" s="3"/>
      <c r="G44" s="3"/>
      <c r="H44" s="3"/>
      <c r="I44" s="3"/>
      <c r="J44" s="3"/>
      <c r="K44" s="65" t="s">
        <v>146</v>
      </c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</row>
    <row r="45" spans="1:25" x14ac:dyDescent="0.15">
      <c r="A45" s="3"/>
      <c r="B45" s="3"/>
      <c r="C45" s="3"/>
      <c r="D45" s="3"/>
      <c r="E45" s="3"/>
      <c r="F45" s="3"/>
      <c r="G45" s="3"/>
      <c r="H45" s="3"/>
      <c r="I45" s="3"/>
      <c r="J45" s="3"/>
      <c r="K45" s="66" t="s">
        <v>2</v>
      </c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</row>
    <row r="46" spans="1:25" x14ac:dyDescent="0.15">
      <c r="A46" s="3"/>
      <c r="B46" s="3"/>
      <c r="C46" s="3"/>
      <c r="D46" s="3"/>
      <c r="E46" s="3"/>
      <c r="F46" s="3"/>
      <c r="G46" s="3"/>
      <c r="H46" s="3"/>
      <c r="I46" s="3"/>
      <c r="J46" s="3"/>
      <c r="K46" s="67" t="s">
        <v>45</v>
      </c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</row>
    <row r="47" spans="1:25" x14ac:dyDescent="0.15">
      <c r="A47" s="3"/>
      <c r="B47" s="3"/>
      <c r="C47" s="3"/>
      <c r="D47" s="3"/>
      <c r="E47" s="3"/>
      <c r="F47" s="3"/>
      <c r="G47" s="3"/>
      <c r="H47" s="3"/>
      <c r="I47" s="3"/>
      <c r="J47" s="3"/>
      <c r="K47" s="68" t="s">
        <v>46</v>
      </c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</row>
    <row r="48" spans="1:25" x14ac:dyDescent="0.15">
      <c r="A48" s="3"/>
      <c r="B48" s="3"/>
      <c r="C48" s="3"/>
      <c r="D48" s="3"/>
      <c r="E48" s="3"/>
      <c r="F48" s="3"/>
      <c r="G48" s="3"/>
      <c r="H48" s="3"/>
      <c r="I48" s="3"/>
      <c r="J48" s="3"/>
      <c r="K48" s="69" t="s">
        <v>147</v>
      </c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</row>
    <row r="49" spans="1:24" ht="14" thickBot="1" x14ac:dyDescent="0.2">
      <c r="A49" s="3"/>
      <c r="B49" s="3"/>
      <c r="C49" s="3"/>
      <c r="D49" s="3"/>
      <c r="E49" s="3"/>
      <c r="F49" s="3"/>
      <c r="G49" s="3"/>
      <c r="H49" s="3"/>
      <c r="I49" s="3"/>
      <c r="J49" s="3"/>
      <c r="K49" s="70" t="s">
        <v>56</v>
      </c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</row>
    <row r="50" spans="1:24" x14ac:dyDescent="0.15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</row>
    <row r="51" spans="1:24" x14ac:dyDescent="0.15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</row>
    <row r="52" spans="1:24" x14ac:dyDescent="0.15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</row>
    <row r="53" spans="1:24" x14ac:dyDescent="0.15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</row>
    <row r="54" spans="1:24" x14ac:dyDescent="0.15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</row>
    <row r="55" spans="1:24" x14ac:dyDescent="0.15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</row>
    <row r="56" spans="1:24" x14ac:dyDescent="0.15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</row>
    <row r="57" spans="1:24" x14ac:dyDescent="0.15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</row>
    <row r="58" spans="1:24" x14ac:dyDescent="0.15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</row>
    <row r="59" spans="1:24" x14ac:dyDescent="0.15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</row>
    <row r="60" spans="1:24" x14ac:dyDescent="0.15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</row>
    <row r="61" spans="1:24" x14ac:dyDescent="0.15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</row>
    <row r="62" spans="1:24" x14ac:dyDescent="0.15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</row>
    <row r="63" spans="1:24" x14ac:dyDescent="0.15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</row>
    <row r="64" spans="1:24" x14ac:dyDescent="0.15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</row>
    <row r="65" spans="1:24" x14ac:dyDescent="0.1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</row>
    <row r="66" spans="1:24" x14ac:dyDescent="0.15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</row>
    <row r="67" spans="1:24" x14ac:dyDescent="0.15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</row>
    <row r="68" spans="1:24" x14ac:dyDescent="0.15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</row>
    <row r="69" spans="1:24" x14ac:dyDescent="0.15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</row>
    <row r="70" spans="1:24" x14ac:dyDescent="0.15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</row>
    <row r="71" spans="1:24" x14ac:dyDescent="0.15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</row>
    <row r="72" spans="1:24" x14ac:dyDescent="0.15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</row>
    <row r="73" spans="1:24" x14ac:dyDescent="0.15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</row>
    <row r="74" spans="1:24" x14ac:dyDescent="0.15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</row>
    <row r="75" spans="1:24" x14ac:dyDescent="0.1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</row>
    <row r="76" spans="1:24" x14ac:dyDescent="0.15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</row>
    <row r="77" spans="1:24" x14ac:dyDescent="0.15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</row>
    <row r="78" spans="1:24" x14ac:dyDescent="0.15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</row>
    <row r="79" spans="1:24" x14ac:dyDescent="0.15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</row>
    <row r="80" spans="1:24" x14ac:dyDescent="0.15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</row>
    <row r="81" spans="1:24" x14ac:dyDescent="0.15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</row>
    <row r="82" spans="1:24" x14ac:dyDescent="0.15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</row>
    <row r="83" spans="1:24" x14ac:dyDescent="0.15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</row>
    <row r="84" spans="1:24" x14ac:dyDescent="0.15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</row>
    <row r="85" spans="1:24" x14ac:dyDescent="0.1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</row>
    <row r="86" spans="1:24" x14ac:dyDescent="0.15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</row>
    <row r="87" spans="1:24" x14ac:dyDescent="0.15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</row>
    <row r="88" spans="1:24" x14ac:dyDescent="0.15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</row>
    <row r="89" spans="1:24" x14ac:dyDescent="0.15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</row>
    <row r="90" spans="1:24" x14ac:dyDescent="0.15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</row>
    <row r="91" spans="1:24" x14ac:dyDescent="0.15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</row>
    <row r="92" spans="1:24" x14ac:dyDescent="0.15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</row>
    <row r="93" spans="1:24" x14ac:dyDescent="0.15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</row>
    <row r="94" spans="1:24" x14ac:dyDescent="0.15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</row>
    <row r="95" spans="1:24" x14ac:dyDescent="0.1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</row>
    <row r="96" spans="1:24" x14ac:dyDescent="0.15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</row>
    <row r="97" spans="1:24" x14ac:dyDescent="0.15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</row>
    <row r="98" spans="1:24" x14ac:dyDescent="0.15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</row>
    <row r="99" spans="1:24" x14ac:dyDescent="0.15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</row>
    <row r="100" spans="1:24" x14ac:dyDescent="0.15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</row>
    <row r="101" spans="1:24" x14ac:dyDescent="0.15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</row>
    <row r="102" spans="1:24" x14ac:dyDescent="0.15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</row>
    <row r="103" spans="1:24" x14ac:dyDescent="0.15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</row>
    <row r="104" spans="1:24" x14ac:dyDescent="0.15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</row>
    <row r="105" spans="1:24" x14ac:dyDescent="0.1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</row>
    <row r="106" spans="1:24" x14ac:dyDescent="0.15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</row>
    <row r="107" spans="1:24" x14ac:dyDescent="0.15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</row>
    <row r="108" spans="1:24" x14ac:dyDescent="0.15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</row>
    <row r="109" spans="1:24" x14ac:dyDescent="0.15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</row>
    <row r="110" spans="1:24" x14ac:dyDescent="0.15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</row>
    <row r="111" spans="1:24" x14ac:dyDescent="0.15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</row>
    <row r="112" spans="1:24" x14ac:dyDescent="0.15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</row>
    <row r="113" spans="1:24" x14ac:dyDescent="0.15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</row>
    <row r="114" spans="1:24" x14ac:dyDescent="0.15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</row>
    <row r="115" spans="1:24" x14ac:dyDescent="0.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</row>
    <row r="116" spans="1:24" x14ac:dyDescent="0.15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</row>
    <row r="117" spans="1:24" x14ac:dyDescent="0.15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</row>
    <row r="118" spans="1:24" x14ac:dyDescent="0.15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</row>
    <row r="119" spans="1:24" x14ac:dyDescent="0.15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</row>
    <row r="120" spans="1:24" x14ac:dyDescent="0.15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</row>
    <row r="121" spans="1:24" x14ac:dyDescent="0.15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</row>
    <row r="122" spans="1:24" x14ac:dyDescent="0.15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</row>
    <row r="123" spans="1:24" x14ac:dyDescent="0.15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</row>
    <row r="124" spans="1:24" x14ac:dyDescent="0.15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</row>
    <row r="125" spans="1:24" x14ac:dyDescent="0.1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</row>
    <row r="126" spans="1:24" x14ac:dyDescent="0.15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</row>
    <row r="127" spans="1:24" x14ac:dyDescent="0.15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</row>
    <row r="128" spans="1:24" x14ac:dyDescent="0.15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</row>
    <row r="129" spans="1:24" x14ac:dyDescent="0.15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</row>
    <row r="130" spans="1:24" x14ac:dyDescent="0.15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</row>
    <row r="131" spans="1:24" x14ac:dyDescent="0.15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</row>
    <row r="132" spans="1:24" x14ac:dyDescent="0.15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</row>
    <row r="133" spans="1:24" x14ac:dyDescent="0.15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</row>
    <row r="134" spans="1:24" x14ac:dyDescent="0.15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</row>
    <row r="135" spans="1:24" x14ac:dyDescent="0.1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</row>
    <row r="136" spans="1:24" x14ac:dyDescent="0.15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</row>
    <row r="137" spans="1:24" x14ac:dyDescent="0.15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</row>
    <row r="138" spans="1:24" x14ac:dyDescent="0.15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</row>
    <row r="139" spans="1:24" x14ac:dyDescent="0.15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</row>
    <row r="140" spans="1:24" x14ac:dyDescent="0.15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</row>
    <row r="141" spans="1:24" x14ac:dyDescent="0.15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</row>
    <row r="142" spans="1:24" x14ac:dyDescent="0.15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</row>
    <row r="143" spans="1:24" x14ac:dyDescent="0.15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</row>
    <row r="144" spans="1:24" x14ac:dyDescent="0.15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</row>
    <row r="145" spans="1:24" x14ac:dyDescent="0.1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</row>
    <row r="146" spans="1:24" x14ac:dyDescent="0.15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</row>
    <row r="147" spans="1:24" x14ac:dyDescent="0.15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</row>
    <row r="148" spans="1:24" x14ac:dyDescent="0.15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</row>
    <row r="149" spans="1:24" x14ac:dyDescent="0.15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</row>
    <row r="150" spans="1:24" x14ac:dyDescent="0.15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</row>
    <row r="151" spans="1:24" x14ac:dyDescent="0.15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</row>
    <row r="152" spans="1:24" x14ac:dyDescent="0.15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</row>
    <row r="153" spans="1:24" x14ac:dyDescent="0.15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</row>
    <row r="154" spans="1:24" x14ac:dyDescent="0.15">
      <c r="A154" s="3"/>
      <c r="B154" s="3"/>
      <c r="C154" s="3"/>
      <c r="D154" s="3"/>
      <c r="E154" s="3"/>
      <c r="F154" s="3"/>
      <c r="G154" s="3"/>
      <c r="H154" s="3"/>
      <c r="I154" s="3"/>
    </row>
    <row r="155" spans="1:24" x14ac:dyDescent="0.15">
      <c r="A155" s="3"/>
      <c r="B155" s="3"/>
      <c r="C155" s="3"/>
      <c r="D155" s="3"/>
      <c r="E155" s="3"/>
      <c r="F155" s="3"/>
    </row>
  </sheetData>
  <sheetProtection algorithmName="SHA-512" hashValue="Ys90Vp+AaD+9MXxWQnGCK+heKXSxF6G+uDl+szBK+zJ+i6YHOS3cv6dQepls1OoUFUx3x0vzG0nalABSc4NZLg==" saltValue="a5x6iXJAkLLLW0Xld/mEkw==" spinCount="100000" sheet="1" objects="1" scenarios="1"/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:G16"/>
  <sheetViews>
    <sheetView zoomScale="150" workbookViewId="0">
      <selection activeCell="B21" sqref="B21"/>
    </sheetView>
  </sheetViews>
  <sheetFormatPr baseColWidth="10" defaultRowHeight="13" x14ac:dyDescent="0.15"/>
  <cols>
    <col min="1" max="1" width="21.33203125" style="24" customWidth="1"/>
    <col min="2" max="2" width="24" style="24" customWidth="1"/>
    <col min="3" max="3" width="7.5" style="24" customWidth="1"/>
    <col min="4" max="4" width="7.1640625" style="24" customWidth="1"/>
    <col min="5" max="5" width="20.1640625" style="24" customWidth="1"/>
    <col min="6" max="7" width="10" style="24" customWidth="1"/>
    <col min="8" max="16384" width="10.83203125" style="24"/>
  </cols>
  <sheetData>
    <row r="1" spans="1:7" x14ac:dyDescent="0.15">
      <c r="A1" s="23" t="s">
        <v>91</v>
      </c>
    </row>
    <row r="2" spans="1:7" x14ac:dyDescent="0.15">
      <c r="A2" s="71"/>
      <c r="B2" s="71"/>
      <c r="C2" s="71"/>
      <c r="D2" s="71"/>
      <c r="E2" s="71"/>
      <c r="F2" s="71"/>
      <c r="G2" s="71"/>
    </row>
    <row r="3" spans="1:7" x14ac:dyDescent="0.15">
      <c r="A3" s="26" t="s">
        <v>70</v>
      </c>
    </row>
    <row r="5" spans="1:7" x14ac:dyDescent="0.15">
      <c r="A5" s="42" t="s">
        <v>119</v>
      </c>
      <c r="B5" s="42" t="s">
        <v>166</v>
      </c>
      <c r="C5" s="47">
        <v>12000</v>
      </c>
    </row>
    <row r="7" spans="1:7" x14ac:dyDescent="0.15">
      <c r="A7" s="42" t="s">
        <v>112</v>
      </c>
    </row>
    <row r="8" spans="1:7" x14ac:dyDescent="0.15">
      <c r="B8" s="49" t="s">
        <v>106</v>
      </c>
    </row>
    <row r="9" spans="1:7" x14ac:dyDescent="0.15">
      <c r="A9" s="24" t="s">
        <v>108</v>
      </c>
      <c r="B9" s="50">
        <f>IF($C5&gt;'Tariffs 2015'!E7,'Tariffs 2015'!E7*'Tariffs 2015'!E8/100*1.1,$C5*'Tariffs 2015'!E8/100*1.1)</f>
        <v>115.35656</v>
      </c>
    </row>
    <row r="10" spans="1:7" x14ac:dyDescent="0.15">
      <c r="A10" s="24" t="s">
        <v>109</v>
      </c>
      <c r="B10" s="50">
        <f>IF((C5&lt;'Tariffs 2015'!E7),(0),($C5-'Tariffs 2015'!E7)*'Tariffs 2015'!E9/100*1.1)</f>
        <v>236.50858000000005</v>
      </c>
    </row>
    <row r="11" spans="1:7" x14ac:dyDescent="0.15">
      <c r="A11" s="24" t="s">
        <v>110</v>
      </c>
      <c r="B11" s="50">
        <f>'Tariffs 2015'!E10*91/100*1.1</f>
        <v>69.879810000000006</v>
      </c>
    </row>
    <row r="12" spans="1:7" x14ac:dyDescent="0.15">
      <c r="A12" s="24" t="s">
        <v>111</v>
      </c>
      <c r="B12" s="50">
        <f>B9+B10+B11</f>
        <v>421.74495000000007</v>
      </c>
    </row>
    <row r="13" spans="1:7" x14ac:dyDescent="0.15">
      <c r="A13" s="43" t="s">
        <v>107</v>
      </c>
      <c r="B13" s="51">
        <f>B12*4</f>
        <v>1686.9798000000003</v>
      </c>
    </row>
    <row r="16" spans="1:7" x14ac:dyDescent="0.15">
      <c r="A16" s="71"/>
      <c r="B16" s="71"/>
      <c r="C16" s="71"/>
      <c r="D16" s="71"/>
      <c r="E16" s="71"/>
      <c r="F16" s="71"/>
      <c r="G16" s="71"/>
    </row>
  </sheetData>
  <sheetProtection algorithmName="SHA-512" hashValue="YLMoudn3tRGBf3KGGo5DztPz9BW9AMGBCrxXgVIW4pQY5SP75NeAUNC/ykFzwUWIJ/fFI2+hfMSqoX4LEy45pg==" saltValue="cckAjvNQoWut+rsc3Agytw==" spinCount="100000" sheet="1" objects="1" scenarios="1"/>
  <phoneticPr fontId="3" type="noConversion"/>
  <pageMargins left="0.75" right="0.75" top="1" bottom="1" header="0.5" footer="0.5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/>
  <dimension ref="A1:G16"/>
  <sheetViews>
    <sheetView zoomScale="150" workbookViewId="0">
      <selection activeCell="C5" sqref="C5"/>
    </sheetView>
  </sheetViews>
  <sheetFormatPr baseColWidth="10" defaultRowHeight="13" x14ac:dyDescent="0.15"/>
  <cols>
    <col min="1" max="1" width="21.33203125" style="24" customWidth="1"/>
    <col min="2" max="2" width="24" style="24" customWidth="1"/>
    <col min="3" max="3" width="7.5" style="24" customWidth="1"/>
    <col min="4" max="4" width="7.1640625" style="24" customWidth="1"/>
    <col min="5" max="5" width="20.1640625" style="24" customWidth="1"/>
    <col min="6" max="7" width="10" style="24" customWidth="1"/>
    <col min="8" max="16384" width="10.83203125" style="24"/>
  </cols>
  <sheetData>
    <row r="1" spans="1:7" x14ac:dyDescent="0.15">
      <c r="A1" s="23" t="s">
        <v>91</v>
      </c>
    </row>
    <row r="2" spans="1:7" x14ac:dyDescent="0.15">
      <c r="A2" s="53"/>
      <c r="B2" s="53"/>
      <c r="C2" s="53"/>
      <c r="D2" s="53"/>
      <c r="E2" s="53"/>
      <c r="F2" s="53"/>
      <c r="G2" s="53"/>
    </row>
    <row r="3" spans="1:7" x14ac:dyDescent="0.15">
      <c r="A3" s="26" t="s">
        <v>57</v>
      </c>
    </row>
    <row r="5" spans="1:7" x14ac:dyDescent="0.15">
      <c r="A5" s="42" t="s">
        <v>119</v>
      </c>
      <c r="B5" s="42" t="s">
        <v>166</v>
      </c>
      <c r="C5" s="47">
        <v>12000</v>
      </c>
    </row>
    <row r="7" spans="1:7" x14ac:dyDescent="0.15">
      <c r="A7" s="42" t="s">
        <v>112</v>
      </c>
    </row>
    <row r="8" spans="1:7" x14ac:dyDescent="0.15">
      <c r="B8" s="49" t="s">
        <v>106</v>
      </c>
    </row>
    <row r="9" spans="1:7" x14ac:dyDescent="0.15">
      <c r="A9" s="24" t="s">
        <v>108</v>
      </c>
      <c r="B9" s="50">
        <f>IF($C5&gt;'Tariffs 2014'!E7,'Tariffs 2014'!E7*'Tariffs 2014'!E8/100,$C5*'Tariffs 2014'!E8/100)</f>
        <v>118.19521999999999</v>
      </c>
    </row>
    <row r="10" spans="1:7" x14ac:dyDescent="0.15">
      <c r="A10" s="24" t="s">
        <v>109</v>
      </c>
      <c r="B10" s="50">
        <f>IF((C5&lt;'Tariffs 2014'!E7),(0),($C5-'Tariffs 2014'!E7)*'Tariffs 2014'!E9/100)</f>
        <v>242.77792000000002</v>
      </c>
    </row>
    <row r="11" spans="1:7" x14ac:dyDescent="0.15">
      <c r="A11" s="24" t="s">
        <v>110</v>
      </c>
      <c r="B11" s="50">
        <f>'Tariffs 2014'!E10*91/100</f>
        <v>66.726659999999995</v>
      </c>
    </row>
    <row r="12" spans="1:7" x14ac:dyDescent="0.15">
      <c r="A12" s="24" t="s">
        <v>111</v>
      </c>
      <c r="B12" s="50">
        <f>B9+B10+B11</f>
        <v>427.69979999999998</v>
      </c>
    </row>
    <row r="13" spans="1:7" x14ac:dyDescent="0.15">
      <c r="A13" s="43" t="s">
        <v>107</v>
      </c>
      <c r="B13" s="51">
        <f>B12*4</f>
        <v>1710.7991999999999</v>
      </c>
    </row>
    <row r="16" spans="1:7" x14ac:dyDescent="0.15">
      <c r="A16" s="53"/>
      <c r="B16" s="53"/>
      <c r="C16" s="53"/>
      <c r="D16" s="53"/>
      <c r="E16" s="53"/>
      <c r="F16" s="53"/>
      <c r="G16" s="53"/>
    </row>
  </sheetData>
  <sheetProtection algorithmName="SHA-512" hashValue="OT1lh7+Gqkap57V4ot651e9BBohefzp16UIWuBcsnBFd/MNdwWKJusimNhF8doGNcaFzRLv1cdyIRdUVfxJ4IQ==" saltValue="ov7NRa/bR3sQxUp5w7Et2g==" spinCount="100000" sheet="1" objects="1" scenarios="1"/>
  <phoneticPr fontId="3" type="noConversion"/>
  <pageMargins left="0.75" right="0.75" top="1" bottom="1" header="0.5" footer="0.5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/>
  <dimension ref="A1:G16"/>
  <sheetViews>
    <sheetView zoomScale="150" workbookViewId="0">
      <selection activeCell="C5" sqref="C5"/>
    </sheetView>
  </sheetViews>
  <sheetFormatPr baseColWidth="10" defaultRowHeight="13" x14ac:dyDescent="0.15"/>
  <cols>
    <col min="1" max="1" width="21.33203125" style="24" customWidth="1"/>
    <col min="2" max="2" width="24" style="24" customWidth="1"/>
    <col min="3" max="3" width="7.5" style="24" customWidth="1"/>
    <col min="4" max="4" width="7.1640625" style="24" customWidth="1"/>
    <col min="5" max="5" width="20.1640625" style="24" customWidth="1"/>
    <col min="6" max="7" width="10" style="24" customWidth="1"/>
    <col min="8" max="16384" width="10.83203125" style="24"/>
  </cols>
  <sheetData>
    <row r="1" spans="1:7" x14ac:dyDescent="0.15">
      <c r="A1" s="23" t="s">
        <v>91</v>
      </c>
    </row>
    <row r="2" spans="1:7" x14ac:dyDescent="0.15">
      <c r="A2" s="25"/>
      <c r="B2" s="25"/>
      <c r="C2" s="25"/>
      <c r="D2" s="25"/>
      <c r="E2" s="25"/>
      <c r="F2" s="25"/>
      <c r="G2" s="25"/>
    </row>
    <row r="3" spans="1:7" x14ac:dyDescent="0.15">
      <c r="A3" s="26" t="s">
        <v>68</v>
      </c>
    </row>
    <row r="5" spans="1:7" x14ac:dyDescent="0.15">
      <c r="A5" s="42" t="s">
        <v>121</v>
      </c>
      <c r="B5" s="42" t="s">
        <v>166</v>
      </c>
      <c r="C5" s="47">
        <v>12000</v>
      </c>
    </row>
    <row r="7" spans="1:7" x14ac:dyDescent="0.15">
      <c r="A7" s="42" t="s">
        <v>112</v>
      </c>
    </row>
    <row r="8" spans="1:7" x14ac:dyDescent="0.15">
      <c r="B8" s="49" t="s">
        <v>106</v>
      </c>
    </row>
    <row r="9" spans="1:7" x14ac:dyDescent="0.15">
      <c r="A9" s="24" t="s">
        <v>108</v>
      </c>
      <c r="B9" s="50">
        <f>IF($C5&gt;'Tariffs 2013'!E7,'Tariffs 2013'!E7*'Tariffs 2013'!E8/100,$C5*'Tariffs 2013'!E8/100)</f>
        <v>103.83736</v>
      </c>
    </row>
    <row r="10" spans="1:7" x14ac:dyDescent="0.15">
      <c r="A10" s="24" t="s">
        <v>109</v>
      </c>
      <c r="B10" s="50">
        <f>IF((C5&lt;'Tariffs 2013'!E7),(0),($C5-'Tariffs 2013'!E7)*'Tariffs 2013'!E9/100)</f>
        <v>211.52207999999999</v>
      </c>
    </row>
    <row r="11" spans="1:7" x14ac:dyDescent="0.15">
      <c r="A11" s="24" t="s">
        <v>110</v>
      </c>
      <c r="B11" s="50">
        <f>'Tariffs 2013'!E10*91/100</f>
        <v>58.248190000000001</v>
      </c>
    </row>
    <row r="12" spans="1:7" x14ac:dyDescent="0.15">
      <c r="A12" s="24" t="s">
        <v>111</v>
      </c>
      <c r="B12" s="50">
        <f>B9+B10+B11</f>
        <v>373.60763000000003</v>
      </c>
    </row>
    <row r="13" spans="1:7" x14ac:dyDescent="0.15">
      <c r="A13" s="43" t="s">
        <v>107</v>
      </c>
      <c r="B13" s="51">
        <f>B12*4</f>
        <v>1494.4305200000001</v>
      </c>
    </row>
    <row r="16" spans="1:7" x14ac:dyDescent="0.15">
      <c r="A16" s="25"/>
      <c r="B16" s="25"/>
      <c r="C16" s="25"/>
      <c r="D16" s="25"/>
      <c r="E16" s="25"/>
      <c r="F16" s="25"/>
      <c r="G16" s="25"/>
    </row>
  </sheetData>
  <sheetProtection algorithmName="SHA-512" hashValue="EKoNpkfipp5LzcztzD6A3vfcO5WMj0H9vZWO/8h31jMVMJJqvP97bQU1LNx0pGya7L5fTteD8HECZUWaDqjkEA==" saltValue="da2l9LdoCHP48RkaMvq53g==" spinCount="100000" sheet="1" objects="1" scenarios="1"/>
  <phoneticPr fontId="3" type="noConversion"/>
  <pageMargins left="0.75" right="0.75" top="1" bottom="1" header="0.5" footer="0.5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G22"/>
  <sheetViews>
    <sheetView zoomScale="150" workbookViewId="0">
      <selection activeCell="C5" sqref="C5"/>
    </sheetView>
  </sheetViews>
  <sheetFormatPr baseColWidth="10" defaultRowHeight="13" x14ac:dyDescent="0.15"/>
  <cols>
    <col min="1" max="1" width="21.33203125" style="24" customWidth="1"/>
    <col min="2" max="2" width="24" style="24" customWidth="1"/>
    <col min="3" max="3" width="7.5" style="24" customWidth="1"/>
    <col min="4" max="4" width="18.5" style="24" customWidth="1"/>
    <col min="5" max="5" width="20.1640625" style="24" customWidth="1"/>
    <col min="6" max="7" width="10" style="24" customWidth="1"/>
    <col min="8" max="16384" width="10.83203125" style="24"/>
  </cols>
  <sheetData>
    <row r="1" spans="1:7" x14ac:dyDescent="0.15">
      <c r="A1" s="23" t="s">
        <v>116</v>
      </c>
    </row>
    <row r="2" spans="1:7" x14ac:dyDescent="0.15">
      <c r="A2" s="27"/>
      <c r="B2" s="27"/>
      <c r="C2" s="27"/>
      <c r="D2" s="27"/>
      <c r="E2" s="27"/>
      <c r="F2" s="27"/>
      <c r="G2" s="27"/>
    </row>
    <row r="3" spans="1:7" x14ac:dyDescent="0.15">
      <c r="A3" s="26" t="s">
        <v>78</v>
      </c>
    </row>
    <row r="5" spans="1:7" x14ac:dyDescent="0.15">
      <c r="A5" s="42" t="s">
        <v>120</v>
      </c>
      <c r="B5" s="42" t="s">
        <v>166</v>
      </c>
      <c r="C5" s="47">
        <v>12000</v>
      </c>
    </row>
    <row r="7" spans="1:7" x14ac:dyDescent="0.15">
      <c r="A7" s="42" t="s">
        <v>49</v>
      </c>
    </row>
    <row r="8" spans="1:7" x14ac:dyDescent="0.15">
      <c r="B8" s="49" t="s">
        <v>50</v>
      </c>
    </row>
    <row r="9" spans="1:7" x14ac:dyDescent="0.15">
      <c r="A9" s="24" t="s">
        <v>125</v>
      </c>
      <c r="B9" s="50">
        <f>C5*'Tariffs 2012'!E7/100</f>
        <v>302.80799999999999</v>
      </c>
    </row>
    <row r="10" spans="1:7" x14ac:dyDescent="0.15">
      <c r="A10" s="24" t="s">
        <v>110</v>
      </c>
      <c r="B10" s="50">
        <f>'Tariffs 2012'!E8*91/100</f>
        <v>56.746690000000001</v>
      </c>
    </row>
    <row r="11" spans="1:7" x14ac:dyDescent="0.15">
      <c r="A11" s="24" t="s">
        <v>111</v>
      </c>
      <c r="B11" s="50">
        <f>B9+B10</f>
        <v>359.55468999999999</v>
      </c>
    </row>
    <row r="12" spans="1:7" x14ac:dyDescent="0.15">
      <c r="A12" s="43" t="s">
        <v>107</v>
      </c>
      <c r="B12" s="51">
        <f>B11*4</f>
        <v>1438.21876</v>
      </c>
    </row>
    <row r="14" spans="1:7" x14ac:dyDescent="0.15">
      <c r="B14" s="49" t="s">
        <v>51</v>
      </c>
    </row>
    <row r="15" spans="1:7" x14ac:dyDescent="0.15">
      <c r="A15" s="24" t="s">
        <v>108</v>
      </c>
      <c r="B15" s="50">
        <f>IF($C5&gt;'Tariffs 2012'!E12,'Tariffs 2012'!E12*'Tariffs 2012'!E13/100,$C5*'Tariffs 2012'!E13/100)</f>
        <v>113.37765999999999</v>
      </c>
    </row>
    <row r="16" spans="1:7" x14ac:dyDescent="0.15">
      <c r="A16" s="24" t="s">
        <v>109</v>
      </c>
      <c r="B16" s="50">
        <f>IF((C5&lt;'Tariffs 2012'!E12),(0),($C5-'Tariffs 2012'!E12)*'Tariffs 2012'!E14/100)</f>
        <v>175.25222000000002</v>
      </c>
    </row>
    <row r="17" spans="1:7" x14ac:dyDescent="0.15">
      <c r="A17" s="24" t="s">
        <v>110</v>
      </c>
      <c r="B17" s="50">
        <f>'Tariffs 2012'!E15*91/100</f>
        <v>70.830759999999998</v>
      </c>
    </row>
    <row r="18" spans="1:7" x14ac:dyDescent="0.15">
      <c r="A18" s="24" t="s">
        <v>111</v>
      </c>
      <c r="B18" s="50">
        <f>B15+B16+B17</f>
        <v>359.46064000000001</v>
      </c>
    </row>
    <row r="19" spans="1:7" x14ac:dyDescent="0.15">
      <c r="A19" s="43" t="s">
        <v>107</v>
      </c>
      <c r="B19" s="51">
        <f>B18*4</f>
        <v>1437.84256</v>
      </c>
    </row>
    <row r="22" spans="1:7" x14ac:dyDescent="0.15">
      <c r="A22" s="27"/>
      <c r="B22" s="27"/>
      <c r="C22" s="27"/>
      <c r="D22" s="27"/>
      <c r="E22" s="27"/>
      <c r="F22" s="27"/>
      <c r="G22" s="27"/>
    </row>
  </sheetData>
  <sheetProtection algorithmName="SHA-512" hashValue="w0tUDZ4JxkuCMjTSxZdTaK3rU+IHKWA5orrDE4CmbjxGbXgOBCF0r2BcrXybVyfRFnvxKiXu76pmTwocf7JWvA==" saltValue="YeB9eRcPslohqV/fmh3RCA==" spinCount="100000" sheet="1" objects="1" scenarios="1"/>
  <phoneticPr fontId="3" type="noConversion"/>
  <pageMargins left="0.75" right="0.75" top="1" bottom="1" header="0.5" footer="0.5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1"/>
  <dimension ref="A1:G22"/>
  <sheetViews>
    <sheetView zoomScale="150" workbookViewId="0">
      <selection activeCell="C5" sqref="C5"/>
    </sheetView>
  </sheetViews>
  <sheetFormatPr baseColWidth="10" defaultRowHeight="13" x14ac:dyDescent="0.15"/>
  <cols>
    <col min="1" max="1" width="21.33203125" style="24" customWidth="1"/>
    <col min="2" max="2" width="24" style="24" customWidth="1"/>
    <col min="3" max="3" width="7.5" style="24" customWidth="1"/>
    <col min="4" max="4" width="18.5" style="24" customWidth="1"/>
    <col min="5" max="5" width="20.1640625" style="24" customWidth="1"/>
    <col min="6" max="7" width="10" style="24" customWidth="1"/>
    <col min="8" max="16384" width="10.83203125" style="24"/>
  </cols>
  <sheetData>
    <row r="1" spans="1:7" x14ac:dyDescent="0.15">
      <c r="A1" s="23" t="s">
        <v>91</v>
      </c>
    </row>
    <row r="2" spans="1:7" x14ac:dyDescent="0.15">
      <c r="A2" s="28"/>
      <c r="B2" s="28"/>
      <c r="C2" s="28"/>
      <c r="D2" s="28"/>
      <c r="E2" s="28"/>
      <c r="F2" s="28"/>
      <c r="G2" s="28"/>
    </row>
    <row r="3" spans="1:7" x14ac:dyDescent="0.15">
      <c r="A3" s="26" t="s">
        <v>77</v>
      </c>
    </row>
    <row r="5" spans="1:7" x14ac:dyDescent="0.15">
      <c r="A5" s="42" t="s">
        <v>120</v>
      </c>
      <c r="B5" s="42" t="s">
        <v>166</v>
      </c>
      <c r="C5" s="47">
        <v>12000</v>
      </c>
    </row>
    <row r="7" spans="1:7" x14ac:dyDescent="0.15">
      <c r="A7" s="42" t="s">
        <v>49</v>
      </c>
    </row>
    <row r="8" spans="1:7" x14ac:dyDescent="0.15">
      <c r="B8" s="49" t="s">
        <v>50</v>
      </c>
    </row>
    <row r="9" spans="1:7" x14ac:dyDescent="0.15">
      <c r="A9" s="24" t="s">
        <v>125</v>
      </c>
      <c r="B9" s="50">
        <f>C5*'Tariffs 2011'!E7/100</f>
        <v>267.69599999999997</v>
      </c>
    </row>
    <row r="10" spans="1:7" x14ac:dyDescent="0.15">
      <c r="A10" s="24" t="s">
        <v>110</v>
      </c>
      <c r="B10" s="50">
        <f>'Tariffs 2011'!E8*91/100</f>
        <v>54.884830000000001</v>
      </c>
    </row>
    <row r="11" spans="1:7" x14ac:dyDescent="0.15">
      <c r="A11" s="24" t="s">
        <v>111</v>
      </c>
      <c r="B11" s="50">
        <f>B9+B10</f>
        <v>322.58082999999999</v>
      </c>
    </row>
    <row r="12" spans="1:7" x14ac:dyDescent="0.15">
      <c r="A12" s="43" t="s">
        <v>107</v>
      </c>
      <c r="B12" s="51">
        <f>B11*4</f>
        <v>1290.32332</v>
      </c>
    </row>
    <row r="14" spans="1:7" x14ac:dyDescent="0.15">
      <c r="B14" s="49" t="s">
        <v>51</v>
      </c>
    </row>
    <row r="15" spans="1:7" x14ac:dyDescent="0.15">
      <c r="A15" s="24" t="s">
        <v>108</v>
      </c>
      <c r="B15" s="50">
        <f>IF($C5&gt;'Tariffs 2011'!E12,'Tariffs 2011'!E12*'Tariffs 2011'!E13/100,$C5*'Tariffs 2011'!E13/100)</f>
        <v>95.470760000000013</v>
      </c>
    </row>
    <row r="16" spans="1:7" x14ac:dyDescent="0.15">
      <c r="A16" s="24" t="s">
        <v>109</v>
      </c>
      <c r="B16" s="50">
        <f>IF((C5&lt;'Tariffs 2011'!E12),(0),($C5-'Tariffs 2011'!E12)*'Tariffs 2011'!E14/100)</f>
        <v>157.1713</v>
      </c>
    </row>
    <row r="17" spans="1:7" x14ac:dyDescent="0.15">
      <c r="A17" s="24" t="s">
        <v>110</v>
      </c>
      <c r="B17" s="50">
        <f>'Tariffs 2011'!E15*91/100</f>
        <v>68.508440000000007</v>
      </c>
    </row>
    <row r="18" spans="1:7" x14ac:dyDescent="0.15">
      <c r="A18" s="24" t="s">
        <v>111</v>
      </c>
      <c r="B18" s="50">
        <f>B15+B16+B17</f>
        <v>321.15050000000002</v>
      </c>
    </row>
    <row r="19" spans="1:7" x14ac:dyDescent="0.15">
      <c r="A19" s="43" t="s">
        <v>107</v>
      </c>
      <c r="B19" s="51">
        <f>B18*4</f>
        <v>1284.6020000000001</v>
      </c>
    </row>
    <row r="22" spans="1:7" x14ac:dyDescent="0.15">
      <c r="A22" s="28"/>
      <c r="B22" s="28"/>
      <c r="C22" s="28"/>
      <c r="D22" s="28"/>
      <c r="E22" s="28"/>
      <c r="F22" s="28"/>
      <c r="G22" s="28"/>
    </row>
  </sheetData>
  <sheetProtection algorithmName="SHA-512" hashValue="FQEf/Lgdpq01kM1L1CfqC50r1t+AggbvgWt8JKhKOi6PpkTbafXEIPGDYHHr302OtdXOjzPvYvvhC0cpG+ta/w==" saltValue="RmsFAb3D8P5GBToq5CDEOw==" spinCount="100000" sheet="1" objects="1" scenarios="1"/>
  <phoneticPr fontId="3" type="noConversion"/>
  <pageMargins left="0.75" right="0.75" top="1" bottom="1" header="0.5" footer="0.5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2"/>
  <dimension ref="A1:G22"/>
  <sheetViews>
    <sheetView zoomScale="150" workbookViewId="0">
      <selection activeCell="C5" sqref="C5"/>
    </sheetView>
  </sheetViews>
  <sheetFormatPr baseColWidth="10" defaultRowHeight="13" x14ac:dyDescent="0.15"/>
  <cols>
    <col min="1" max="1" width="20.5" style="24" customWidth="1"/>
    <col min="2" max="2" width="26.33203125" style="24" customWidth="1"/>
    <col min="3" max="3" width="8.6640625" style="24" customWidth="1"/>
    <col min="4" max="4" width="18.5" style="24" customWidth="1"/>
    <col min="5" max="5" width="20.1640625" style="24" customWidth="1"/>
    <col min="6" max="7" width="10" style="24" customWidth="1"/>
    <col min="8" max="16384" width="10.83203125" style="24"/>
  </cols>
  <sheetData>
    <row r="1" spans="1:7" x14ac:dyDescent="0.15">
      <c r="A1" s="23" t="s">
        <v>91</v>
      </c>
    </row>
    <row r="2" spans="1:7" x14ac:dyDescent="0.15">
      <c r="A2" s="29"/>
      <c r="B2" s="29"/>
      <c r="C2" s="29"/>
      <c r="D2" s="29"/>
      <c r="E2" s="29"/>
      <c r="F2" s="29"/>
      <c r="G2" s="29"/>
    </row>
    <row r="3" spans="1:7" x14ac:dyDescent="0.15">
      <c r="A3" s="26" t="s">
        <v>76</v>
      </c>
    </row>
    <row r="5" spans="1:7" x14ac:dyDescent="0.15">
      <c r="A5" s="42" t="s">
        <v>120</v>
      </c>
      <c r="B5" s="42" t="s">
        <v>166</v>
      </c>
      <c r="C5" s="47">
        <v>12000</v>
      </c>
    </row>
    <row r="7" spans="1:7" x14ac:dyDescent="0.15">
      <c r="A7" s="42" t="s">
        <v>49</v>
      </c>
    </row>
    <row r="8" spans="1:7" x14ac:dyDescent="0.15">
      <c r="B8" s="49" t="s">
        <v>50</v>
      </c>
    </row>
    <row r="9" spans="1:7" x14ac:dyDescent="0.15">
      <c r="A9" s="24" t="s">
        <v>125</v>
      </c>
      <c r="B9" s="50">
        <f>C5*'Tariffs 2010'!E7/100</f>
        <v>247.36799999999999</v>
      </c>
    </row>
    <row r="10" spans="1:7" x14ac:dyDescent="0.15">
      <c r="A10" s="24" t="s">
        <v>110</v>
      </c>
      <c r="B10" s="50">
        <f>'Tariffs 2010'!E8*91/100</f>
        <v>52.682629999999996</v>
      </c>
    </row>
    <row r="11" spans="1:7" x14ac:dyDescent="0.15">
      <c r="A11" s="24" t="s">
        <v>111</v>
      </c>
      <c r="B11" s="50">
        <f>B9+B10</f>
        <v>300.05063000000001</v>
      </c>
    </row>
    <row r="12" spans="1:7" x14ac:dyDescent="0.15">
      <c r="A12" s="43" t="s">
        <v>107</v>
      </c>
      <c r="B12" s="51">
        <f>B11*4</f>
        <v>1200.20252</v>
      </c>
    </row>
    <row r="14" spans="1:7" x14ac:dyDescent="0.15">
      <c r="B14" s="49" t="s">
        <v>51</v>
      </c>
    </row>
    <row r="15" spans="1:7" x14ac:dyDescent="0.15">
      <c r="A15" s="24" t="s">
        <v>108</v>
      </c>
      <c r="B15" s="50">
        <f>IF($C5&gt;'Tariffs 2010'!E12,'Tariffs 2010'!E12*'Tariffs 2010'!E13/100,$C5*'Tariffs 2010'!E13/100)</f>
        <v>83.205759999999998</v>
      </c>
    </row>
    <row r="16" spans="1:7" x14ac:dyDescent="0.15">
      <c r="A16" s="24" t="s">
        <v>109</v>
      </c>
      <c r="B16" s="50">
        <f>IF((C5&lt;'Tariffs 2010'!E12),(0),($C5-'Tariffs 2010'!E12)*'Tariffs 2010'!E14/100)</f>
        <v>146.55498</v>
      </c>
    </row>
    <row r="17" spans="1:7" x14ac:dyDescent="0.15">
      <c r="A17" s="24" t="s">
        <v>110</v>
      </c>
      <c r="B17" s="50">
        <f>'Tariffs 2010'!E15*91/100</f>
        <v>65.92586</v>
      </c>
    </row>
    <row r="18" spans="1:7" x14ac:dyDescent="0.15">
      <c r="A18" s="24" t="s">
        <v>111</v>
      </c>
      <c r="B18" s="50">
        <f>B15+B16+B17</f>
        <v>295.6866</v>
      </c>
    </row>
    <row r="19" spans="1:7" x14ac:dyDescent="0.15">
      <c r="A19" s="43" t="s">
        <v>107</v>
      </c>
      <c r="B19" s="51">
        <f>B18*4</f>
        <v>1182.7464</v>
      </c>
    </row>
    <row r="22" spans="1:7" x14ac:dyDescent="0.15">
      <c r="A22" s="29"/>
      <c r="B22" s="29"/>
      <c r="C22" s="29"/>
      <c r="D22" s="29"/>
      <c r="E22" s="29"/>
      <c r="F22" s="29"/>
      <c r="G22" s="29"/>
    </row>
  </sheetData>
  <sheetProtection algorithmName="SHA-512" hashValue="7qbeoYmfYqzjRfr39Lts7DS3nF+ufCZwosAF3T+iuTsqp2nKa6MEitqN049tkbauncbyGfXraCgGsJYrGXGRRg==" saltValue="csdciNNNGrRE97JyUEXwGw==" spinCount="100000" sheet="1" objects="1" scenarios="1"/>
  <phoneticPr fontId="3" type="noConversion"/>
  <pageMargins left="0.75" right="0.75" top="1" bottom="1" header="0.5" footer="0.5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3"/>
  <dimension ref="A1:G22"/>
  <sheetViews>
    <sheetView zoomScale="150" workbookViewId="0">
      <selection activeCell="D23" sqref="D23"/>
    </sheetView>
  </sheetViews>
  <sheetFormatPr baseColWidth="10" defaultRowHeight="13" x14ac:dyDescent="0.15"/>
  <cols>
    <col min="1" max="1" width="20.5" style="24" customWidth="1"/>
    <col min="2" max="2" width="26.33203125" style="24" customWidth="1"/>
    <col min="3" max="3" width="8.6640625" style="24" customWidth="1"/>
    <col min="4" max="4" width="18.5" style="24" customWidth="1"/>
    <col min="5" max="5" width="20.1640625" style="24" customWidth="1"/>
    <col min="6" max="7" width="10" style="24" customWidth="1"/>
    <col min="8" max="16384" width="10.83203125" style="24"/>
  </cols>
  <sheetData>
    <row r="1" spans="1:7" x14ac:dyDescent="0.15">
      <c r="A1" s="23" t="s">
        <v>116</v>
      </c>
    </row>
    <row r="2" spans="1:7" x14ac:dyDescent="0.15">
      <c r="A2" s="30"/>
      <c r="B2" s="30"/>
      <c r="C2" s="30"/>
      <c r="D2" s="30"/>
      <c r="E2" s="30"/>
      <c r="F2" s="30"/>
      <c r="G2" s="30"/>
    </row>
    <row r="3" spans="1:7" x14ac:dyDescent="0.15">
      <c r="A3" s="26" t="s">
        <v>72</v>
      </c>
    </row>
    <row r="5" spans="1:7" x14ac:dyDescent="0.15">
      <c r="A5" s="42" t="s">
        <v>119</v>
      </c>
      <c r="B5" s="42" t="s">
        <v>166</v>
      </c>
      <c r="C5" s="47">
        <v>12000</v>
      </c>
    </row>
    <row r="7" spans="1:7" x14ac:dyDescent="0.15">
      <c r="A7" s="42" t="s">
        <v>49</v>
      </c>
    </row>
    <row r="8" spans="1:7" x14ac:dyDescent="0.15">
      <c r="B8" s="49" t="s">
        <v>50</v>
      </c>
    </row>
    <row r="9" spans="1:7" x14ac:dyDescent="0.15">
      <c r="A9" s="24" t="s">
        <v>125</v>
      </c>
      <c r="B9" s="50">
        <f>C5*'Tariffs 2009'!E7/100</f>
        <v>238.392</v>
      </c>
    </row>
    <row r="10" spans="1:7" x14ac:dyDescent="0.15">
      <c r="A10" s="24" t="s">
        <v>110</v>
      </c>
      <c r="B10" s="50">
        <f>'Tariffs 2009'!E8*91/100</f>
        <v>51.741689999999998</v>
      </c>
    </row>
    <row r="11" spans="1:7" x14ac:dyDescent="0.15">
      <c r="A11" s="24" t="s">
        <v>111</v>
      </c>
      <c r="B11" s="50">
        <f>B9+B10</f>
        <v>290.13369</v>
      </c>
    </row>
    <row r="12" spans="1:7" x14ac:dyDescent="0.15">
      <c r="A12" s="43" t="s">
        <v>107</v>
      </c>
      <c r="B12" s="51">
        <f>B11*4</f>
        <v>1160.53476</v>
      </c>
    </row>
    <row r="14" spans="1:7" x14ac:dyDescent="0.15">
      <c r="B14" s="49" t="s">
        <v>51</v>
      </c>
    </row>
    <row r="15" spans="1:7" x14ac:dyDescent="0.15">
      <c r="A15" s="24" t="s">
        <v>108</v>
      </c>
      <c r="B15" s="50">
        <f>IF($C5&gt;'Tariffs 2009'!E12,'Tariffs 2009'!E12*'Tariffs 2009'!E13/100,$C5*'Tariffs 2009'!E13/100)</f>
        <v>80.16404</v>
      </c>
    </row>
    <row r="16" spans="1:7" x14ac:dyDescent="0.15">
      <c r="A16" s="24" t="s">
        <v>109</v>
      </c>
      <c r="B16" s="50">
        <f>IF((C5&lt;'Tariffs 2009'!E12),(0),($C5-'Tariffs 2009'!E12)*'Tariffs 2009'!E14/100)</f>
        <v>141.32975999999999</v>
      </c>
    </row>
    <row r="17" spans="1:7" x14ac:dyDescent="0.15">
      <c r="A17" s="24" t="s">
        <v>110</v>
      </c>
      <c r="B17" s="50">
        <f>'Tariffs 2009'!E15*91/100</f>
        <v>64.754690000000011</v>
      </c>
    </row>
    <row r="18" spans="1:7" x14ac:dyDescent="0.15">
      <c r="A18" s="24" t="s">
        <v>111</v>
      </c>
      <c r="B18" s="50">
        <f>B15+B16+B17</f>
        <v>286.24849</v>
      </c>
    </row>
    <row r="19" spans="1:7" x14ac:dyDescent="0.15">
      <c r="A19" s="43" t="s">
        <v>107</v>
      </c>
      <c r="B19" s="51">
        <f>B18*4</f>
        <v>1144.99396</v>
      </c>
    </row>
    <row r="22" spans="1:7" x14ac:dyDescent="0.15">
      <c r="A22" s="30"/>
      <c r="B22" s="30"/>
      <c r="C22" s="30"/>
      <c r="D22" s="30"/>
      <c r="E22" s="30"/>
      <c r="F22" s="30"/>
      <c r="G22" s="30"/>
    </row>
  </sheetData>
  <sheetProtection algorithmName="SHA-512" hashValue="9qB6MEHArry5b3Ig7dQE7b5yr2OLavtLz96heDsnPNY+Z5m6GApMMyAwESesI8YMSHvhhjfFqMwGL+3Qw1t2lA==" saltValue="/6ibtU1vHMlpr++cPW6sIA==" spinCount="100000" sheet="1" objects="1" scenarios="1"/>
  <phoneticPr fontId="3" type="noConversion"/>
  <pageMargins left="0.75" right="0.75" top="1" bottom="1" header="0.5" footer="0.5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04053-82AB-5645-B4B9-A184E718DA20}">
  <sheetPr codeName="Sheet31"/>
  <dimension ref="A1:AK2"/>
  <sheetViews>
    <sheetView zoomScale="143" zoomScaleNormal="143" workbookViewId="0">
      <selection activeCell="AK2" sqref="AK2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</cols>
  <sheetData>
    <row r="1" spans="1:37" ht="42" x14ac:dyDescent="0.15">
      <c r="A1" s="73" t="s">
        <v>99</v>
      </c>
      <c r="B1" s="73" t="s">
        <v>27</v>
      </c>
      <c r="C1" s="74" t="s">
        <v>28</v>
      </c>
      <c r="D1" s="75" t="s">
        <v>29</v>
      </c>
      <c r="E1" s="73" t="s">
        <v>30</v>
      </c>
      <c r="F1" s="74" t="s">
        <v>90</v>
      </c>
      <c r="G1" s="75" t="s">
        <v>31</v>
      </c>
      <c r="H1" s="76" t="s">
        <v>32</v>
      </c>
      <c r="I1" s="77" t="s">
        <v>81</v>
      </c>
      <c r="J1" s="77" t="s">
        <v>82</v>
      </c>
      <c r="K1" s="77" t="s">
        <v>83</v>
      </c>
      <c r="L1" s="77" t="s">
        <v>84</v>
      </c>
      <c r="M1" s="77" t="s">
        <v>85</v>
      </c>
      <c r="N1" s="78" t="s">
        <v>86</v>
      </c>
      <c r="O1" s="79" t="s">
        <v>87</v>
      </c>
      <c r="P1" s="79" t="s">
        <v>88</v>
      </c>
      <c r="Q1" s="79" t="s">
        <v>89</v>
      </c>
      <c r="R1" s="79" t="s">
        <v>6</v>
      </c>
      <c r="S1" s="79" t="s">
        <v>7</v>
      </c>
      <c r="T1" s="80" t="s">
        <v>8</v>
      </c>
      <c r="U1" s="81" t="s">
        <v>9</v>
      </c>
      <c r="V1" s="81" t="s">
        <v>10</v>
      </c>
      <c r="W1" s="81" t="s">
        <v>11</v>
      </c>
      <c r="X1" s="81" t="s">
        <v>12</v>
      </c>
      <c r="Y1" s="81" t="s">
        <v>13</v>
      </c>
      <c r="Z1" s="82" t="s">
        <v>14</v>
      </c>
      <c r="AA1" s="83" t="s">
        <v>15</v>
      </c>
      <c r="AB1" s="83" t="s">
        <v>16</v>
      </c>
      <c r="AC1" s="83" t="s">
        <v>17</v>
      </c>
      <c r="AD1" s="83" t="s">
        <v>18</v>
      </c>
      <c r="AE1" s="83" t="s">
        <v>19</v>
      </c>
      <c r="AF1" s="84" t="s">
        <v>20</v>
      </c>
      <c r="AG1" s="85" t="s">
        <v>21</v>
      </c>
      <c r="AH1" s="85" t="s">
        <v>73</v>
      </c>
      <c r="AI1" s="85" t="s">
        <v>74</v>
      </c>
      <c r="AJ1" s="86" t="s">
        <v>75</v>
      </c>
      <c r="AK1" s="85" t="s">
        <v>167</v>
      </c>
    </row>
    <row r="2" spans="1:37" x14ac:dyDescent="0.15">
      <c r="A2" s="87">
        <v>456</v>
      </c>
      <c r="B2" s="138">
        <v>43656</v>
      </c>
      <c r="C2" s="88" t="s">
        <v>157</v>
      </c>
      <c r="D2" s="89" t="s">
        <v>158</v>
      </c>
      <c r="E2" s="90">
        <v>43646</v>
      </c>
      <c r="F2" s="88" t="s">
        <v>159</v>
      </c>
      <c r="G2" s="89" t="s">
        <v>160</v>
      </c>
      <c r="H2" s="151">
        <v>75.999999999999986</v>
      </c>
      <c r="I2" s="152" t="s">
        <v>177</v>
      </c>
      <c r="J2" s="110">
        <v>3698.6309999999999</v>
      </c>
      <c r="K2" s="110">
        <v>39797.25</v>
      </c>
      <c r="L2" s="110">
        <v>134038.34999999998</v>
      </c>
      <c r="M2" s="150"/>
      <c r="N2" s="150"/>
      <c r="O2" s="151">
        <v>4.4409000000000001</v>
      </c>
      <c r="P2" s="151">
        <v>3.74</v>
      </c>
      <c r="Q2" s="151">
        <v>3.2</v>
      </c>
      <c r="R2" s="151">
        <v>2.9</v>
      </c>
      <c r="S2" s="89" t="s">
        <v>162</v>
      </c>
      <c r="T2" s="89" t="s">
        <v>162</v>
      </c>
      <c r="U2" s="89" t="s">
        <v>162</v>
      </c>
      <c r="V2" s="89" t="s">
        <v>162</v>
      </c>
      <c r="W2" s="89" t="s">
        <v>162</v>
      </c>
      <c r="X2" s="89" t="s">
        <v>162</v>
      </c>
      <c r="Y2" s="89" t="s">
        <v>162</v>
      </c>
      <c r="Z2" s="89" t="s">
        <v>162</v>
      </c>
      <c r="AA2" s="89" t="s">
        <v>162</v>
      </c>
      <c r="AB2" s="89" t="s">
        <v>162</v>
      </c>
      <c r="AC2" s="89" t="s">
        <v>162</v>
      </c>
      <c r="AD2" s="89" t="s">
        <v>162</v>
      </c>
      <c r="AE2" s="89" t="s">
        <v>162</v>
      </c>
      <c r="AF2" s="89" t="s">
        <v>162</v>
      </c>
      <c r="AG2" s="92" t="s">
        <v>163</v>
      </c>
      <c r="AH2" s="92"/>
      <c r="AI2" s="92"/>
      <c r="AJ2" s="92"/>
      <c r="AK2" s="127" t="s">
        <v>187</v>
      </c>
    </row>
  </sheetData>
  <sheetProtection algorithmName="SHA-512" hashValue="V2Z25zj+RmCefs7thkH+SDIkZgZVN3F8W+Eth1JoQumZVcmNZ0VPWBktVOKzxFzc61lN1p4dJI2HO/F1ilpKJw==" saltValue="adT1VCvblECiebJ2vVZDtw==" spinCount="100000" sheet="1" objects="1" scenarios="1"/>
  <pageMargins left="0.75" right="0.75" top="1" bottom="1" header="0.5" footer="0.5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29D781-3634-8641-B466-925B7704E054}">
  <sheetPr codeName="Sheet28"/>
  <dimension ref="A1:AK2"/>
  <sheetViews>
    <sheetView zoomScale="143" zoomScaleNormal="143" workbookViewId="0">
      <selection activeCell="AK2" sqref="AK2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</cols>
  <sheetData>
    <row r="1" spans="1:37" ht="42" x14ac:dyDescent="0.15">
      <c r="A1" s="73" t="s">
        <v>99</v>
      </c>
      <c r="B1" s="73" t="s">
        <v>27</v>
      </c>
      <c r="C1" s="74" t="s">
        <v>28</v>
      </c>
      <c r="D1" s="75" t="s">
        <v>29</v>
      </c>
      <c r="E1" s="73" t="s">
        <v>30</v>
      </c>
      <c r="F1" s="74" t="s">
        <v>90</v>
      </c>
      <c r="G1" s="75" t="s">
        <v>31</v>
      </c>
      <c r="H1" s="76" t="s">
        <v>32</v>
      </c>
      <c r="I1" s="77" t="s">
        <v>81</v>
      </c>
      <c r="J1" s="77" t="s">
        <v>82</v>
      </c>
      <c r="K1" s="77" t="s">
        <v>83</v>
      </c>
      <c r="L1" s="77" t="s">
        <v>84</v>
      </c>
      <c r="M1" s="77" t="s">
        <v>85</v>
      </c>
      <c r="N1" s="78" t="s">
        <v>86</v>
      </c>
      <c r="O1" s="79" t="s">
        <v>87</v>
      </c>
      <c r="P1" s="79" t="s">
        <v>88</v>
      </c>
      <c r="Q1" s="79" t="s">
        <v>89</v>
      </c>
      <c r="R1" s="79" t="s">
        <v>6</v>
      </c>
      <c r="S1" s="79" t="s">
        <v>7</v>
      </c>
      <c r="T1" s="80" t="s">
        <v>8</v>
      </c>
      <c r="U1" s="81" t="s">
        <v>9</v>
      </c>
      <c r="V1" s="81" t="s">
        <v>10</v>
      </c>
      <c r="W1" s="81" t="s">
        <v>11</v>
      </c>
      <c r="X1" s="81" t="s">
        <v>12</v>
      </c>
      <c r="Y1" s="81" t="s">
        <v>13</v>
      </c>
      <c r="Z1" s="82" t="s">
        <v>14</v>
      </c>
      <c r="AA1" s="83" t="s">
        <v>15</v>
      </c>
      <c r="AB1" s="83" t="s">
        <v>16</v>
      </c>
      <c r="AC1" s="83" t="s">
        <v>17</v>
      </c>
      <c r="AD1" s="83" t="s">
        <v>18</v>
      </c>
      <c r="AE1" s="83" t="s">
        <v>19</v>
      </c>
      <c r="AF1" s="84" t="s">
        <v>20</v>
      </c>
      <c r="AG1" s="85" t="s">
        <v>21</v>
      </c>
      <c r="AH1" s="85" t="s">
        <v>73</v>
      </c>
      <c r="AI1" s="85" t="s">
        <v>74</v>
      </c>
      <c r="AJ1" s="86" t="s">
        <v>75</v>
      </c>
      <c r="AK1" s="85" t="s">
        <v>167</v>
      </c>
    </row>
    <row r="2" spans="1:37" x14ac:dyDescent="0.15">
      <c r="A2" s="87">
        <v>456</v>
      </c>
      <c r="B2" s="144">
        <v>43307</v>
      </c>
      <c r="C2" s="88" t="s">
        <v>157</v>
      </c>
      <c r="D2" s="89" t="s">
        <v>158</v>
      </c>
      <c r="E2" s="90">
        <v>43281</v>
      </c>
      <c r="F2" s="88" t="s">
        <v>159</v>
      </c>
      <c r="G2" s="89" t="s">
        <v>160</v>
      </c>
      <c r="H2" s="151">
        <v>75.999999999999986</v>
      </c>
      <c r="I2" s="152" t="s">
        <v>177</v>
      </c>
      <c r="J2" s="110">
        <v>3698.6309999999999</v>
      </c>
      <c r="K2" s="110">
        <v>39797.25</v>
      </c>
      <c r="L2" s="110">
        <v>134038.34999999998</v>
      </c>
      <c r="M2" s="150"/>
      <c r="N2" s="150"/>
      <c r="O2" s="151">
        <v>3.8818181818181809</v>
      </c>
      <c r="P2" s="151">
        <v>3.1999999999999997</v>
      </c>
      <c r="Q2" s="151">
        <v>2.918181818181818</v>
      </c>
      <c r="R2" s="151">
        <v>2.6818181818181817</v>
      </c>
      <c r="S2" s="89" t="s">
        <v>162</v>
      </c>
      <c r="T2" s="89" t="s">
        <v>162</v>
      </c>
      <c r="U2" s="89" t="s">
        <v>162</v>
      </c>
      <c r="V2" s="89" t="s">
        <v>162</v>
      </c>
      <c r="W2" s="89" t="s">
        <v>162</v>
      </c>
      <c r="X2" s="89" t="s">
        <v>162</v>
      </c>
      <c r="Y2" s="89" t="s">
        <v>162</v>
      </c>
      <c r="Z2" s="89" t="s">
        <v>162</v>
      </c>
      <c r="AA2" s="89" t="s">
        <v>162</v>
      </c>
      <c r="AB2" s="89" t="s">
        <v>162</v>
      </c>
      <c r="AC2" s="89" t="s">
        <v>162</v>
      </c>
      <c r="AD2" s="89" t="s">
        <v>162</v>
      </c>
      <c r="AE2" s="89" t="s">
        <v>162</v>
      </c>
      <c r="AF2" s="89" t="s">
        <v>162</v>
      </c>
      <c r="AG2" s="92" t="s">
        <v>163</v>
      </c>
      <c r="AH2" s="92"/>
      <c r="AI2" s="92"/>
      <c r="AJ2" s="92"/>
      <c r="AK2" s="127" t="s">
        <v>176</v>
      </c>
    </row>
  </sheetData>
  <sheetProtection algorithmName="SHA-512" hashValue="ni4maUA4wG7endKO9Tvbavk1k1WLeIhQ1vznU8rbYsrEvBoMlILepqkaGQG34MhdATIvC8Jho69ytERDNcCpaw==" saltValue="fg0SReb36E9vZMZ41jPibg==" spinCount="100000" sheet="1" objects="1" scenarios="1"/>
  <hyperlinks>
    <hyperlink ref="AK2" r:id="rId1" xr:uid="{50D11E88-B435-C544-A5D7-3B6C6EEE01A3}"/>
  </hyperlinks>
  <pageMargins left="0.75" right="0.75" top="1" bottom="1" header="0.5" footer="0.5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BBFBE-25BB-7E45-93E3-BB73FA0CBD03}">
  <sheetPr codeName="Sheet27"/>
  <dimension ref="A1:AK2"/>
  <sheetViews>
    <sheetView topLeftCell="T1" zoomScale="111" workbookViewId="0">
      <selection activeCell="AK2" sqref="AK2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</cols>
  <sheetData>
    <row r="1" spans="1:37" ht="42" x14ac:dyDescent="0.15">
      <c r="A1" s="73" t="s">
        <v>99</v>
      </c>
      <c r="B1" s="73" t="s">
        <v>27</v>
      </c>
      <c r="C1" s="74" t="s">
        <v>28</v>
      </c>
      <c r="D1" s="75" t="s">
        <v>29</v>
      </c>
      <c r="E1" s="73" t="s">
        <v>30</v>
      </c>
      <c r="F1" s="74" t="s">
        <v>90</v>
      </c>
      <c r="G1" s="75" t="s">
        <v>31</v>
      </c>
      <c r="H1" s="76" t="s">
        <v>32</v>
      </c>
      <c r="I1" s="77" t="s">
        <v>81</v>
      </c>
      <c r="J1" s="77" t="s">
        <v>82</v>
      </c>
      <c r="K1" s="77" t="s">
        <v>83</v>
      </c>
      <c r="L1" s="77" t="s">
        <v>84</v>
      </c>
      <c r="M1" s="77" t="s">
        <v>85</v>
      </c>
      <c r="N1" s="78" t="s">
        <v>86</v>
      </c>
      <c r="O1" s="79" t="s">
        <v>87</v>
      </c>
      <c r="P1" s="79" t="s">
        <v>88</v>
      </c>
      <c r="Q1" s="79" t="s">
        <v>89</v>
      </c>
      <c r="R1" s="79" t="s">
        <v>6</v>
      </c>
      <c r="S1" s="79" t="s">
        <v>7</v>
      </c>
      <c r="T1" s="80" t="s">
        <v>8</v>
      </c>
      <c r="U1" s="81" t="s">
        <v>9</v>
      </c>
      <c r="V1" s="81" t="s">
        <v>10</v>
      </c>
      <c r="W1" s="81" t="s">
        <v>11</v>
      </c>
      <c r="X1" s="81" t="s">
        <v>12</v>
      </c>
      <c r="Y1" s="81" t="s">
        <v>13</v>
      </c>
      <c r="Z1" s="82" t="s">
        <v>14</v>
      </c>
      <c r="AA1" s="83" t="s">
        <v>15</v>
      </c>
      <c r="AB1" s="83" t="s">
        <v>16</v>
      </c>
      <c r="AC1" s="83" t="s">
        <v>17</v>
      </c>
      <c r="AD1" s="83" t="s">
        <v>18</v>
      </c>
      <c r="AE1" s="83" t="s">
        <v>19</v>
      </c>
      <c r="AF1" s="84" t="s">
        <v>20</v>
      </c>
      <c r="AG1" s="85" t="s">
        <v>21</v>
      </c>
      <c r="AH1" s="85" t="s">
        <v>73</v>
      </c>
      <c r="AI1" s="85" t="s">
        <v>74</v>
      </c>
      <c r="AJ1" s="86" t="s">
        <v>75</v>
      </c>
      <c r="AK1" s="85" t="s">
        <v>167</v>
      </c>
    </row>
    <row r="2" spans="1:37" x14ac:dyDescent="0.15">
      <c r="A2" s="87">
        <v>456</v>
      </c>
      <c r="B2" s="138">
        <v>42932</v>
      </c>
      <c r="C2" s="88" t="s">
        <v>157</v>
      </c>
      <c r="D2" s="89" t="s">
        <v>158</v>
      </c>
      <c r="E2" s="90">
        <v>42916</v>
      </c>
      <c r="F2" s="88" t="s">
        <v>159</v>
      </c>
      <c r="G2" s="89" t="s">
        <v>160</v>
      </c>
      <c r="H2" s="125">
        <v>76</v>
      </c>
      <c r="I2" s="152" t="s">
        <v>177</v>
      </c>
      <c r="J2" s="110">
        <v>3698.6309999999999</v>
      </c>
      <c r="K2" s="110">
        <v>39797.25</v>
      </c>
      <c r="L2" s="110">
        <v>134038.34999999998</v>
      </c>
      <c r="M2" s="89"/>
      <c r="N2" s="89"/>
      <c r="O2" s="125">
        <v>3.5727272727272728</v>
      </c>
      <c r="P2" s="125">
        <v>3.0272727272727269</v>
      </c>
      <c r="Q2" s="125">
        <v>2.8</v>
      </c>
      <c r="R2" s="125">
        <v>2.5999999999999996</v>
      </c>
      <c r="S2" s="89" t="s">
        <v>162</v>
      </c>
      <c r="T2" s="89" t="s">
        <v>162</v>
      </c>
      <c r="U2" s="89" t="s">
        <v>162</v>
      </c>
      <c r="V2" s="89" t="s">
        <v>162</v>
      </c>
      <c r="W2" s="89" t="s">
        <v>162</v>
      </c>
      <c r="X2" s="89" t="s">
        <v>162</v>
      </c>
      <c r="Y2" s="89" t="s">
        <v>162</v>
      </c>
      <c r="Z2" s="89" t="s">
        <v>162</v>
      </c>
      <c r="AA2" s="89" t="s">
        <v>162</v>
      </c>
      <c r="AB2" s="89" t="s">
        <v>162</v>
      </c>
      <c r="AC2" s="89" t="s">
        <v>162</v>
      </c>
      <c r="AD2" s="89" t="s">
        <v>162</v>
      </c>
      <c r="AE2" s="89" t="s">
        <v>162</v>
      </c>
      <c r="AF2" s="89" t="s">
        <v>162</v>
      </c>
      <c r="AG2" s="92" t="s">
        <v>163</v>
      </c>
      <c r="AH2" s="92"/>
      <c r="AI2" s="92"/>
      <c r="AJ2" s="92"/>
      <c r="AK2" s="127" t="s">
        <v>168</v>
      </c>
    </row>
  </sheetData>
  <sheetProtection algorithmName="SHA-512" hashValue="iJa2kCYdqaCogs4FF3DggTA1L0Cufy4L6URAGfk5qUggEVvg/ttsNBCbdaTfr5fP6qEjMexas/9+h6dtHDUbHg==" saltValue="2wZLAEhQMwGIXE2F6AI46w==" spinCount="100000" sheet="1" objects="1" scenarios="1"/>
  <hyperlinks>
    <hyperlink ref="AK2" r:id="rId1" xr:uid="{6F8BB8BE-8962-9647-B681-C1C32C015C1A}"/>
  </hyperlinks>
  <pageMargins left="0.75" right="0.75" top="1" bottom="1" header="0.5" footer="0.5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2429E-184E-2C46-9A36-D63C8A7D6816}">
  <sheetPr codeName="Sheet30"/>
  <dimension ref="A1:JC3545"/>
  <sheetViews>
    <sheetView tabSelected="1" workbookViewId="0">
      <selection activeCell="M12" sqref="M12"/>
    </sheetView>
  </sheetViews>
  <sheetFormatPr baseColWidth="10" defaultRowHeight="13" x14ac:dyDescent="0.15"/>
  <cols>
    <col min="1" max="1" width="13.83203125" style="135" customWidth="1"/>
    <col min="2" max="2" width="15.1640625" style="135" customWidth="1"/>
    <col min="3" max="10" width="12.1640625" style="135" customWidth="1"/>
    <col min="11" max="263" width="10.83203125" style="24"/>
    <col min="264" max="16384" width="10.83203125" style="135"/>
  </cols>
  <sheetData>
    <row r="1" spans="1:30" s="24" customFormat="1" ht="14" x14ac:dyDescent="0.15">
      <c r="A1" s="153" t="s">
        <v>5</v>
      </c>
      <c r="B1" s="153"/>
      <c r="C1" s="153"/>
      <c r="D1" s="153"/>
      <c r="E1" s="153"/>
      <c r="F1" s="153"/>
      <c r="G1" s="153"/>
      <c r="H1" s="153"/>
      <c r="I1" s="153"/>
      <c r="J1" s="153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</row>
    <row r="2" spans="1:30" s="24" customFormat="1" ht="14" x14ac:dyDescent="0.15">
      <c r="A2" s="155" t="s">
        <v>41</v>
      </c>
      <c r="B2" s="153"/>
      <c r="C2" s="153"/>
      <c r="D2" s="153"/>
      <c r="E2" s="153"/>
      <c r="F2" s="153"/>
      <c r="G2" s="153"/>
      <c r="H2" s="153"/>
      <c r="I2" s="153"/>
      <c r="J2" s="153"/>
      <c r="K2" s="154"/>
      <c r="L2" s="154"/>
      <c r="M2" s="154"/>
      <c r="N2" s="154"/>
      <c r="O2" s="154"/>
      <c r="P2" s="154"/>
      <c r="Q2" s="154"/>
      <c r="R2" s="154"/>
      <c r="S2" s="154"/>
      <c r="T2" s="154"/>
      <c r="U2" s="154"/>
      <c r="V2" s="154"/>
      <c r="W2" s="154"/>
      <c r="X2" s="154"/>
      <c r="Y2" s="154"/>
      <c r="Z2" s="154"/>
      <c r="AA2" s="154"/>
      <c r="AB2" s="154"/>
      <c r="AC2" s="154"/>
      <c r="AD2" s="154"/>
    </row>
    <row r="3" spans="1:30" s="24" customFormat="1" ht="15" thickBot="1" x14ac:dyDescent="0.2">
      <c r="A3" s="153"/>
      <c r="B3" s="153"/>
      <c r="C3" s="153"/>
      <c r="D3" s="153"/>
      <c r="E3" s="153"/>
      <c r="F3" s="153"/>
      <c r="G3" s="153"/>
      <c r="H3" s="153"/>
      <c r="I3" s="153"/>
      <c r="J3" s="153"/>
      <c r="K3" s="154"/>
      <c r="L3" s="154"/>
      <c r="M3" s="154"/>
      <c r="N3" s="154"/>
      <c r="O3" s="154"/>
      <c r="P3" s="154"/>
      <c r="Q3" s="154"/>
      <c r="R3" s="154"/>
      <c r="S3" s="154"/>
      <c r="T3" s="154"/>
      <c r="U3" s="154"/>
      <c r="V3" s="154"/>
      <c r="W3" s="154"/>
      <c r="X3" s="154"/>
      <c r="Y3" s="154"/>
      <c r="Z3" s="154"/>
      <c r="AA3" s="154"/>
      <c r="AB3" s="154"/>
      <c r="AC3" s="154"/>
      <c r="AD3" s="154"/>
    </row>
    <row r="4" spans="1:30" ht="14" x14ac:dyDescent="0.15">
      <c r="A4" s="99" t="s">
        <v>153</v>
      </c>
      <c r="B4" s="100"/>
      <c r="C4" s="100"/>
      <c r="D4" s="100"/>
      <c r="E4" s="100"/>
      <c r="F4" s="100"/>
      <c r="G4" s="100"/>
      <c r="H4" s="100"/>
      <c r="I4" s="100"/>
      <c r="J4" s="101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  <c r="AC4" s="156"/>
      <c r="AD4" s="156"/>
    </row>
    <row r="5" spans="1:30" ht="14" x14ac:dyDescent="0.15">
      <c r="A5" s="102" t="s">
        <v>165</v>
      </c>
      <c r="B5" s="52"/>
      <c r="C5" s="109">
        <v>7500</v>
      </c>
      <c r="D5" s="52"/>
      <c r="E5" s="52"/>
      <c r="F5" s="52"/>
      <c r="G5" s="52"/>
      <c r="H5" s="52"/>
      <c r="I5" s="52"/>
      <c r="J5" s="103"/>
      <c r="K5" s="156"/>
      <c r="L5" s="156"/>
      <c r="M5" s="156"/>
      <c r="N5" s="156"/>
      <c r="O5" s="156"/>
      <c r="P5" s="156"/>
      <c r="Q5" s="156"/>
      <c r="R5" s="156"/>
      <c r="S5" s="156"/>
      <c r="T5" s="156"/>
      <c r="U5" s="156"/>
      <c r="V5" s="156"/>
      <c r="W5" s="156"/>
      <c r="X5" s="156"/>
      <c r="Y5" s="156"/>
      <c r="Z5" s="156"/>
      <c r="AA5" s="156"/>
      <c r="AB5" s="156"/>
      <c r="AC5" s="156"/>
      <c r="AD5" s="156"/>
    </row>
    <row r="6" spans="1:30" ht="14" x14ac:dyDescent="0.15">
      <c r="A6" s="102"/>
      <c r="B6" s="52"/>
      <c r="C6" s="52"/>
      <c r="D6" s="52"/>
      <c r="E6" s="52"/>
      <c r="F6" s="52"/>
      <c r="G6" s="52"/>
      <c r="H6" s="52"/>
      <c r="I6" s="52"/>
      <c r="J6" s="103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</row>
    <row r="7" spans="1:30" ht="30" x14ac:dyDescent="0.15">
      <c r="A7" s="128" t="s">
        <v>90</v>
      </c>
      <c r="B7" s="129" t="s">
        <v>4</v>
      </c>
      <c r="C7" s="130" t="s">
        <v>39</v>
      </c>
      <c r="D7" s="130" t="s">
        <v>43</v>
      </c>
      <c r="E7" s="131" t="s">
        <v>44</v>
      </c>
      <c r="F7" s="131" t="s">
        <v>122</v>
      </c>
      <c r="G7" s="131" t="s">
        <v>123</v>
      </c>
      <c r="H7" s="131" t="s">
        <v>124</v>
      </c>
      <c r="I7" s="132" t="s">
        <v>40</v>
      </c>
      <c r="J7" s="133" t="s">
        <v>3</v>
      </c>
      <c r="K7" s="156"/>
      <c r="L7" s="156"/>
      <c r="M7" s="156"/>
      <c r="N7" s="156"/>
      <c r="O7" s="156"/>
      <c r="P7" s="156"/>
      <c r="Q7" s="156"/>
      <c r="R7" s="156"/>
      <c r="S7" s="156"/>
      <c r="T7" s="156"/>
      <c r="U7" s="156"/>
      <c r="V7" s="156"/>
      <c r="W7" s="156"/>
      <c r="X7" s="156"/>
      <c r="Y7" s="156"/>
      <c r="Z7" s="156"/>
      <c r="AA7" s="156"/>
      <c r="AB7" s="156"/>
      <c r="AC7" s="156"/>
      <c r="AD7" s="156"/>
    </row>
    <row r="8" spans="1:30" ht="14" thickBot="1" x14ac:dyDescent="0.2">
      <c r="A8" s="104" t="str">
        <f>'Tariffs 2023'!F2</f>
        <v>ActewAGL</v>
      </c>
      <c r="B8" s="105">
        <f>'Tariffs 2023'!E2</f>
        <v>43646</v>
      </c>
      <c r="C8" s="106">
        <f>91*'Tariffs 2023'!H2/100</f>
        <v>69.16</v>
      </c>
      <c r="D8" s="106">
        <f>IF($C$5&gt;='Tariffs 2023'!J2,('Tariffs 2023'!J2*'Tariffs 2023'!O2/100),($C$5*'Tariffs 2023'!O2/100))</f>
        <v>164.252504079</v>
      </c>
      <c r="E8" s="106">
        <f>IF($C$5&lt;'Tariffs 2023'!J2,0,IF(($C$5-'Tariffs 2023'!J2)&lt;='Tariffs 2023'!K2,(($C$5-'Tariffs 2023'!J2)*'Tariffs 2023'!P2/100),(('Tariffs 2023'!K2-'Tariffs 2023'!J2)*'Tariffs 2023'!P2/100)))</f>
        <v>142.17120060000002</v>
      </c>
      <c r="F8" s="106">
        <f>IF($C$5&lt;'Tariffs 2023'!K2,0,IF(($C$5-'Tariffs 2023'!K2)&lt;='Tariffs 2023'!L2,(($C$5-'Tariffs 2023'!K2)*'Tariffs 2023'!Q2/100),(('Tariffs 2023'!L2-'Tariffs 2023'!K2)*'Tariffs 2023'!Q2/100)))</f>
        <v>0</v>
      </c>
      <c r="G8" s="106">
        <f>IF(($C$5&lt;'Tariffs 2023'!L2),(0),($C$5-'Tariffs 2023'!L2)*'Tariffs 2023'!R2/100)</f>
        <v>0</v>
      </c>
      <c r="H8" s="106">
        <f>SUM(C8:G8)</f>
        <v>375.58370467899999</v>
      </c>
      <c r="I8" s="107">
        <f>H8*4</f>
        <v>1502.334818716</v>
      </c>
      <c r="J8" s="108">
        <f>I8*1.1</f>
        <v>1652.5683005876001</v>
      </c>
      <c r="K8" s="156"/>
      <c r="L8" s="156"/>
      <c r="M8" s="156"/>
      <c r="N8" s="156"/>
      <c r="O8" s="156"/>
      <c r="P8" s="156"/>
      <c r="Q8" s="156"/>
      <c r="R8" s="156"/>
      <c r="S8" s="156"/>
      <c r="T8" s="156"/>
      <c r="U8" s="156"/>
      <c r="V8" s="156"/>
      <c r="W8" s="156"/>
      <c r="X8" s="156"/>
      <c r="Y8" s="156"/>
      <c r="Z8" s="156"/>
      <c r="AA8" s="156"/>
      <c r="AB8" s="156"/>
      <c r="AC8" s="156"/>
      <c r="AD8" s="156"/>
    </row>
    <row r="9" spans="1:30" s="24" customFormat="1" x14ac:dyDescent="0.15">
      <c r="A9" s="156"/>
      <c r="B9" s="156"/>
      <c r="C9" s="156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6"/>
      <c r="X9" s="156"/>
      <c r="Y9" s="156"/>
      <c r="Z9" s="156"/>
      <c r="AA9" s="156"/>
      <c r="AB9" s="156"/>
      <c r="AC9" s="156"/>
      <c r="AD9" s="156"/>
    </row>
    <row r="10" spans="1:30" s="24" customFormat="1" x14ac:dyDescent="0.15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/>
      <c r="L10" s="156"/>
      <c r="M10" s="156"/>
      <c r="N10" s="156"/>
      <c r="O10" s="156"/>
      <c r="P10" s="156"/>
      <c r="Q10" s="156"/>
      <c r="R10" s="156"/>
      <c r="S10" s="156"/>
      <c r="T10" s="156"/>
      <c r="U10" s="156"/>
      <c r="V10" s="156"/>
      <c r="W10" s="156"/>
      <c r="X10" s="156"/>
      <c r="Y10" s="156"/>
      <c r="Z10" s="156"/>
      <c r="AA10" s="156"/>
      <c r="AB10" s="156"/>
      <c r="AC10" s="156"/>
      <c r="AD10" s="156"/>
    </row>
    <row r="11" spans="1:30" s="24" customFormat="1" x14ac:dyDescent="0.15">
      <c r="A11" s="156"/>
      <c r="B11" s="156"/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  <c r="N11" s="156"/>
      <c r="O11" s="156"/>
      <c r="P11" s="156"/>
      <c r="Q11" s="156"/>
      <c r="R11" s="156"/>
      <c r="S11" s="156"/>
      <c r="T11" s="156"/>
      <c r="U11" s="156"/>
      <c r="V11" s="156"/>
      <c r="W11" s="156"/>
      <c r="X11" s="156"/>
      <c r="Y11" s="156"/>
      <c r="Z11" s="156"/>
      <c r="AA11" s="156"/>
      <c r="AB11" s="156"/>
      <c r="AC11" s="156"/>
      <c r="AD11" s="156"/>
    </row>
    <row r="12" spans="1:30" s="24" customFormat="1" x14ac:dyDescent="0.15">
      <c r="A12" s="156"/>
      <c r="B12" s="156"/>
      <c r="C12" s="156"/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N12" s="156"/>
      <c r="O12" s="156"/>
      <c r="P12" s="156"/>
      <c r="Q12" s="156"/>
      <c r="R12" s="156"/>
      <c r="S12" s="156"/>
      <c r="T12" s="156"/>
      <c r="U12" s="156"/>
      <c r="V12" s="156"/>
      <c r="W12" s="156"/>
      <c r="X12" s="156"/>
      <c r="Y12" s="156"/>
      <c r="Z12" s="156"/>
      <c r="AA12" s="156"/>
      <c r="AB12" s="156"/>
      <c r="AC12" s="156"/>
      <c r="AD12" s="156"/>
    </row>
    <row r="13" spans="1:30" s="24" customFormat="1" x14ac:dyDescent="0.15">
      <c r="A13" s="156"/>
      <c r="B13" s="156"/>
      <c r="C13" s="156"/>
      <c r="D13" s="156"/>
      <c r="E13" s="156"/>
      <c r="F13" s="156"/>
      <c r="G13" s="156"/>
      <c r="H13" s="156"/>
      <c r="I13" s="156"/>
      <c r="J13" s="156"/>
      <c r="K13" s="156"/>
      <c r="L13" s="156"/>
      <c r="M13" s="156"/>
      <c r="N13" s="156"/>
      <c r="O13" s="156"/>
      <c r="P13" s="156"/>
      <c r="Q13" s="156"/>
      <c r="R13" s="156"/>
      <c r="S13" s="156"/>
      <c r="T13" s="156"/>
      <c r="U13" s="156"/>
      <c r="V13" s="156"/>
      <c r="W13" s="156"/>
      <c r="X13" s="156"/>
      <c r="Y13" s="156"/>
      <c r="Z13" s="156"/>
      <c r="AA13" s="156"/>
      <c r="AB13" s="156"/>
      <c r="AC13" s="156"/>
      <c r="AD13" s="156"/>
    </row>
    <row r="14" spans="1:30" s="24" customFormat="1" x14ac:dyDescent="0.15">
      <c r="A14" s="156"/>
      <c r="B14" s="156"/>
      <c r="C14" s="156"/>
      <c r="D14" s="156"/>
      <c r="E14" s="156"/>
      <c r="F14" s="156"/>
      <c r="G14" s="156"/>
      <c r="H14" s="156"/>
      <c r="I14" s="156"/>
      <c r="J14" s="156"/>
      <c r="K14" s="156"/>
      <c r="L14" s="156"/>
      <c r="M14" s="156"/>
      <c r="N14" s="156"/>
      <c r="O14" s="156"/>
      <c r="P14" s="156"/>
      <c r="Q14" s="156"/>
      <c r="R14" s="156"/>
      <c r="S14" s="156"/>
      <c r="T14" s="156"/>
      <c r="U14" s="156"/>
      <c r="V14" s="156"/>
      <c r="W14" s="156"/>
      <c r="X14" s="156"/>
      <c r="Y14" s="156"/>
      <c r="Z14" s="156"/>
      <c r="AA14" s="156"/>
      <c r="AB14" s="156"/>
      <c r="AC14" s="156"/>
      <c r="AD14" s="156"/>
    </row>
    <row r="15" spans="1:30" s="24" customFormat="1" x14ac:dyDescent="0.15">
      <c r="A15" s="156"/>
      <c r="B15" s="156"/>
      <c r="C15" s="156"/>
      <c r="D15" s="156"/>
      <c r="E15" s="156"/>
      <c r="F15" s="156"/>
      <c r="G15" s="156"/>
      <c r="H15" s="156"/>
      <c r="I15" s="156"/>
      <c r="J15" s="156"/>
      <c r="K15" s="156"/>
      <c r="L15" s="156"/>
      <c r="M15" s="156"/>
      <c r="N15" s="156"/>
      <c r="O15" s="156"/>
      <c r="P15" s="156"/>
      <c r="Q15" s="156"/>
      <c r="R15" s="156"/>
      <c r="S15" s="156"/>
      <c r="T15" s="156"/>
      <c r="U15" s="156"/>
      <c r="V15" s="156"/>
      <c r="W15" s="156"/>
      <c r="X15" s="156"/>
      <c r="Y15" s="156"/>
      <c r="Z15" s="156"/>
      <c r="AA15" s="156"/>
      <c r="AB15" s="156"/>
      <c r="AC15" s="156"/>
      <c r="AD15" s="156"/>
    </row>
    <row r="16" spans="1:30" s="24" customFormat="1" x14ac:dyDescent="0.15">
      <c r="A16" s="156"/>
      <c r="B16" s="156"/>
      <c r="C16" s="156"/>
      <c r="D16" s="156"/>
      <c r="E16" s="156"/>
      <c r="F16" s="156"/>
      <c r="G16" s="156"/>
      <c r="H16" s="156"/>
      <c r="I16" s="156"/>
      <c r="J16" s="156"/>
      <c r="K16" s="156"/>
      <c r="L16" s="156"/>
      <c r="M16" s="156"/>
      <c r="N16" s="156"/>
      <c r="O16" s="156"/>
      <c r="P16" s="156"/>
      <c r="Q16" s="156"/>
      <c r="R16" s="156"/>
      <c r="S16" s="156"/>
      <c r="T16" s="156"/>
      <c r="U16" s="156"/>
      <c r="V16" s="156"/>
      <c r="W16" s="156"/>
      <c r="X16" s="156"/>
      <c r="Y16" s="156"/>
      <c r="Z16" s="156"/>
      <c r="AA16" s="156"/>
      <c r="AB16" s="156"/>
      <c r="AC16" s="156"/>
      <c r="AD16" s="156"/>
    </row>
    <row r="17" spans="1:30" s="24" customFormat="1" x14ac:dyDescent="0.15">
      <c r="A17" s="156"/>
      <c r="B17" s="156"/>
      <c r="C17" s="156"/>
      <c r="D17" s="156"/>
      <c r="E17" s="156"/>
      <c r="F17" s="156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156"/>
      <c r="W17" s="156"/>
      <c r="X17" s="156"/>
      <c r="Y17" s="156"/>
      <c r="Z17" s="156"/>
      <c r="AA17" s="156"/>
      <c r="AB17" s="156"/>
      <c r="AC17" s="156"/>
      <c r="AD17" s="156"/>
    </row>
    <row r="18" spans="1:30" s="24" customFormat="1" x14ac:dyDescent="0.15">
      <c r="A18" s="156"/>
      <c r="B18" s="156"/>
      <c r="C18" s="156"/>
      <c r="D18" s="156"/>
      <c r="E18" s="156"/>
      <c r="F18" s="156"/>
      <c r="G18" s="156"/>
      <c r="H18" s="156"/>
      <c r="I18" s="156"/>
      <c r="J18" s="156"/>
      <c r="K18" s="156"/>
      <c r="L18" s="156"/>
      <c r="M18" s="156"/>
      <c r="N18" s="156"/>
      <c r="O18" s="156"/>
      <c r="P18" s="156"/>
      <c r="Q18" s="156"/>
      <c r="R18" s="156"/>
      <c r="S18" s="156"/>
      <c r="T18" s="156"/>
      <c r="U18" s="156"/>
      <c r="V18" s="156"/>
      <c r="W18" s="156"/>
      <c r="X18" s="156"/>
      <c r="Y18" s="156"/>
      <c r="Z18" s="156"/>
      <c r="AA18" s="156"/>
      <c r="AB18" s="156"/>
      <c r="AC18" s="156"/>
      <c r="AD18" s="156"/>
    </row>
    <row r="19" spans="1:30" s="24" customFormat="1" x14ac:dyDescent="0.15">
      <c r="A19" s="156"/>
      <c r="B19" s="156"/>
      <c r="C19" s="156"/>
      <c r="D19" s="156"/>
      <c r="E19" s="156"/>
      <c r="F19" s="156"/>
      <c r="G19" s="156"/>
      <c r="H19" s="156"/>
      <c r="I19" s="156"/>
      <c r="J19" s="156"/>
      <c r="K19" s="156"/>
      <c r="L19" s="156"/>
      <c r="M19" s="156"/>
      <c r="N19" s="156"/>
      <c r="O19" s="156"/>
      <c r="P19" s="156"/>
      <c r="Q19" s="156"/>
      <c r="R19" s="156"/>
      <c r="S19" s="156"/>
      <c r="T19" s="156"/>
      <c r="U19" s="156"/>
      <c r="V19" s="156"/>
      <c r="W19" s="156"/>
      <c r="X19" s="156"/>
      <c r="Y19" s="156"/>
      <c r="Z19" s="156"/>
      <c r="AA19" s="156"/>
      <c r="AB19" s="156"/>
      <c r="AC19" s="156"/>
      <c r="AD19" s="156"/>
    </row>
    <row r="20" spans="1:30" s="24" customFormat="1" x14ac:dyDescent="0.15">
      <c r="A20" s="156"/>
      <c r="B20" s="156"/>
      <c r="C20" s="156"/>
      <c r="D20" s="156"/>
      <c r="E20" s="156"/>
      <c r="F20" s="156"/>
      <c r="G20" s="156"/>
      <c r="H20" s="156"/>
      <c r="I20" s="156"/>
      <c r="J20" s="156"/>
      <c r="K20" s="156"/>
      <c r="L20" s="156"/>
      <c r="M20" s="156"/>
      <c r="N20" s="156"/>
      <c r="O20" s="156"/>
      <c r="P20" s="156"/>
      <c r="Q20" s="156"/>
      <c r="R20" s="156"/>
      <c r="S20" s="156"/>
      <c r="T20" s="156"/>
      <c r="U20" s="156"/>
      <c r="V20" s="156"/>
      <c r="W20" s="156"/>
      <c r="X20" s="156"/>
      <c r="Y20" s="156"/>
      <c r="Z20" s="156"/>
      <c r="AA20" s="156"/>
      <c r="AB20" s="156"/>
      <c r="AC20" s="156"/>
      <c r="AD20" s="156"/>
    </row>
    <row r="21" spans="1:30" s="24" customFormat="1" x14ac:dyDescent="0.15">
      <c r="A21" s="156"/>
      <c r="B21" s="156"/>
      <c r="C21" s="156"/>
      <c r="D21" s="156"/>
      <c r="E21" s="156"/>
      <c r="F21" s="156"/>
      <c r="G21" s="156"/>
      <c r="H21" s="156"/>
      <c r="I21" s="156"/>
      <c r="J21" s="156"/>
      <c r="K21" s="156"/>
      <c r="L21" s="156"/>
      <c r="M21" s="156"/>
      <c r="N21" s="156"/>
      <c r="O21" s="156"/>
      <c r="P21" s="156"/>
      <c r="Q21" s="156"/>
      <c r="R21" s="156"/>
      <c r="S21" s="156"/>
      <c r="T21" s="156"/>
      <c r="U21" s="156"/>
      <c r="V21" s="156"/>
      <c r="W21" s="156"/>
      <c r="X21" s="156"/>
      <c r="Y21" s="156"/>
      <c r="Z21" s="156"/>
      <c r="AA21" s="156"/>
      <c r="AB21" s="156"/>
      <c r="AC21" s="156"/>
      <c r="AD21" s="156"/>
    </row>
    <row r="22" spans="1:30" s="24" customFormat="1" x14ac:dyDescent="0.15">
      <c r="A22" s="156"/>
      <c r="B22" s="156"/>
      <c r="C22" s="156"/>
      <c r="D22" s="156"/>
      <c r="E22" s="156"/>
      <c r="F22" s="156"/>
      <c r="G22" s="156"/>
      <c r="H22" s="156"/>
      <c r="I22" s="156"/>
      <c r="J22" s="156"/>
      <c r="K22" s="156"/>
      <c r="L22" s="156"/>
      <c r="M22" s="156"/>
      <c r="N22" s="156"/>
      <c r="O22" s="156"/>
      <c r="P22" s="156"/>
      <c r="Q22" s="156"/>
      <c r="R22" s="156"/>
      <c r="S22" s="156"/>
      <c r="T22" s="156"/>
      <c r="U22" s="156"/>
      <c r="V22" s="156"/>
      <c r="W22" s="156"/>
      <c r="X22" s="156"/>
      <c r="Y22" s="156"/>
      <c r="Z22" s="156"/>
      <c r="AA22" s="156"/>
      <c r="AB22" s="156"/>
      <c r="AC22" s="156"/>
      <c r="AD22" s="156"/>
    </row>
    <row r="23" spans="1:30" s="24" customFormat="1" x14ac:dyDescent="0.15">
      <c r="A23" s="156"/>
      <c r="B23" s="156"/>
      <c r="C23" s="156"/>
      <c r="D23" s="156"/>
      <c r="E23" s="156"/>
      <c r="F23" s="156"/>
      <c r="G23" s="156"/>
      <c r="H23" s="156"/>
      <c r="I23" s="156"/>
      <c r="J23" s="156"/>
      <c r="K23" s="156"/>
      <c r="L23" s="156"/>
      <c r="M23" s="156"/>
      <c r="N23" s="156"/>
      <c r="O23" s="156"/>
      <c r="P23" s="156"/>
      <c r="Q23" s="156"/>
      <c r="R23" s="156"/>
      <c r="S23" s="156"/>
      <c r="T23" s="156"/>
      <c r="U23" s="156"/>
      <c r="V23" s="156"/>
      <c r="W23" s="156"/>
      <c r="X23" s="156"/>
      <c r="Y23" s="156"/>
      <c r="Z23" s="156"/>
      <c r="AA23" s="156"/>
      <c r="AB23" s="156"/>
      <c r="AC23" s="156"/>
      <c r="AD23" s="156"/>
    </row>
    <row r="24" spans="1:30" s="24" customFormat="1" x14ac:dyDescent="0.15">
      <c r="A24" s="156"/>
      <c r="B24" s="156"/>
      <c r="C24" s="156"/>
      <c r="D24" s="156"/>
      <c r="E24" s="156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</row>
    <row r="25" spans="1:30" s="24" customFormat="1" x14ac:dyDescent="0.15">
      <c r="A25" s="156"/>
      <c r="B25" s="156"/>
      <c r="C25" s="156"/>
      <c r="D25" s="156"/>
      <c r="E25" s="156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</row>
    <row r="26" spans="1:30" s="24" customFormat="1" x14ac:dyDescent="0.15">
      <c r="A26" s="156"/>
      <c r="B26" s="156"/>
      <c r="C26" s="156"/>
      <c r="D26" s="156"/>
      <c r="E26" s="156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</row>
    <row r="27" spans="1:30" s="24" customFormat="1" x14ac:dyDescent="0.15">
      <c r="A27" s="156"/>
      <c r="B27" s="156"/>
      <c r="C27" s="156"/>
      <c r="D27" s="156"/>
      <c r="E27" s="156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</row>
    <row r="28" spans="1:30" s="24" customFormat="1" x14ac:dyDescent="0.15">
      <c r="A28" s="156"/>
      <c r="B28" s="156"/>
      <c r="C28" s="156"/>
      <c r="D28" s="156"/>
      <c r="E28" s="156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</row>
    <row r="29" spans="1:30" s="24" customFormat="1" x14ac:dyDescent="0.15">
      <c r="A29" s="156"/>
      <c r="B29" s="156"/>
      <c r="C29" s="156"/>
      <c r="D29" s="156"/>
      <c r="E29" s="156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</row>
    <row r="30" spans="1:30" s="24" customFormat="1" x14ac:dyDescent="0.15">
      <c r="A30" s="156"/>
      <c r="B30" s="156"/>
      <c r="C30" s="156"/>
      <c r="D30" s="156"/>
      <c r="E30" s="156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</row>
    <row r="31" spans="1:30" s="24" customFormat="1" x14ac:dyDescent="0.15">
      <c r="A31" s="156"/>
      <c r="B31" s="156"/>
      <c r="C31" s="156"/>
      <c r="D31" s="156"/>
      <c r="E31" s="156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</row>
    <row r="32" spans="1:30" s="24" customFormat="1" x14ac:dyDescent="0.15">
      <c r="A32" s="156"/>
      <c r="B32" s="156"/>
      <c r="C32" s="156"/>
      <c r="D32" s="156"/>
      <c r="E32" s="156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</row>
    <row r="33" spans="1:30" s="24" customFormat="1" x14ac:dyDescent="0.15">
      <c r="A33" s="156"/>
      <c r="B33" s="156"/>
      <c r="C33" s="156"/>
      <c r="D33" s="156"/>
      <c r="E33" s="156"/>
      <c r="F33" s="156"/>
      <c r="G33" s="156"/>
      <c r="H33" s="156"/>
      <c r="I33" s="156"/>
      <c r="J33" s="156"/>
      <c r="K33" s="156"/>
      <c r="L33" s="156"/>
      <c r="M33" s="156"/>
      <c r="N33" s="156"/>
      <c r="O33" s="156"/>
      <c r="P33" s="156"/>
      <c r="Q33" s="156"/>
      <c r="R33" s="156"/>
      <c r="S33" s="156"/>
      <c r="T33" s="156"/>
      <c r="U33" s="156"/>
      <c r="V33" s="156"/>
      <c r="W33" s="156"/>
      <c r="X33" s="156"/>
      <c r="Y33" s="156"/>
      <c r="Z33" s="156"/>
      <c r="AA33" s="156"/>
      <c r="AB33" s="156"/>
      <c r="AC33" s="156"/>
      <c r="AD33" s="156"/>
    </row>
    <row r="34" spans="1:30" s="24" customFormat="1" x14ac:dyDescent="0.15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56"/>
      <c r="L34" s="156"/>
      <c r="M34" s="156"/>
      <c r="N34" s="156"/>
      <c r="O34" s="156"/>
      <c r="P34" s="156"/>
      <c r="Q34" s="156"/>
      <c r="R34" s="156"/>
      <c r="S34" s="156"/>
      <c r="T34" s="156"/>
      <c r="U34" s="156"/>
      <c r="V34" s="156"/>
      <c r="W34" s="156"/>
      <c r="X34" s="156"/>
      <c r="Y34" s="156"/>
      <c r="Z34" s="156"/>
      <c r="AA34" s="156"/>
      <c r="AB34" s="156"/>
      <c r="AC34" s="156"/>
      <c r="AD34" s="156"/>
    </row>
    <row r="35" spans="1:30" s="24" customFormat="1" x14ac:dyDescent="0.15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56"/>
      <c r="L35" s="156"/>
      <c r="M35" s="156"/>
      <c r="N35" s="156"/>
      <c r="O35" s="156"/>
      <c r="P35" s="156"/>
      <c r="Q35" s="156"/>
      <c r="R35" s="156"/>
      <c r="S35" s="156"/>
      <c r="T35" s="156"/>
      <c r="U35" s="156"/>
      <c r="V35" s="156"/>
      <c r="W35" s="156"/>
      <c r="X35" s="156"/>
      <c r="Y35" s="156"/>
      <c r="Z35" s="156"/>
      <c r="AA35" s="156"/>
      <c r="AB35" s="156"/>
      <c r="AC35" s="156"/>
      <c r="AD35" s="156"/>
    </row>
    <row r="36" spans="1:30" s="24" customFormat="1" x14ac:dyDescent="0.15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56"/>
      <c r="L36" s="156"/>
      <c r="M36" s="156"/>
      <c r="N36" s="156"/>
      <c r="O36" s="156"/>
      <c r="P36" s="156"/>
      <c r="Q36" s="156"/>
      <c r="R36" s="156"/>
      <c r="S36" s="156"/>
      <c r="T36" s="156"/>
      <c r="U36" s="156"/>
      <c r="V36" s="156"/>
      <c r="W36" s="156"/>
      <c r="X36" s="156"/>
      <c r="Y36" s="156"/>
      <c r="Z36" s="156"/>
      <c r="AA36" s="156"/>
      <c r="AB36" s="156"/>
      <c r="AC36" s="156"/>
      <c r="AD36" s="156"/>
    </row>
    <row r="37" spans="1:30" s="24" customFormat="1" x14ac:dyDescent="0.15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56"/>
      <c r="L37" s="156"/>
      <c r="M37" s="156"/>
      <c r="N37" s="156"/>
      <c r="O37" s="156"/>
      <c r="P37" s="156"/>
      <c r="Q37" s="156"/>
      <c r="R37" s="156"/>
      <c r="S37" s="156"/>
      <c r="T37" s="156"/>
      <c r="U37" s="156"/>
      <c r="V37" s="156"/>
      <c r="W37" s="156"/>
      <c r="X37" s="156"/>
      <c r="Y37" s="156"/>
      <c r="Z37" s="156"/>
      <c r="AA37" s="156"/>
      <c r="AB37" s="156"/>
      <c r="AC37" s="156"/>
      <c r="AD37" s="156"/>
    </row>
    <row r="38" spans="1:30" s="24" customFormat="1" x14ac:dyDescent="0.15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56"/>
      <c r="L38" s="156"/>
      <c r="M38" s="156"/>
      <c r="N38" s="156"/>
      <c r="O38" s="156"/>
      <c r="P38" s="156"/>
      <c r="Q38" s="156"/>
      <c r="R38" s="156"/>
      <c r="S38" s="156"/>
      <c r="T38" s="156"/>
      <c r="U38" s="156"/>
      <c r="V38" s="156"/>
      <c r="W38" s="156"/>
      <c r="X38" s="156"/>
      <c r="Y38" s="156"/>
      <c r="Z38" s="156"/>
      <c r="AA38" s="156"/>
      <c r="AB38" s="156"/>
      <c r="AC38" s="156"/>
      <c r="AD38" s="156"/>
    </row>
    <row r="39" spans="1:30" s="24" customFormat="1" x14ac:dyDescent="0.15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56"/>
      <c r="L39" s="156"/>
      <c r="M39" s="156"/>
      <c r="N39" s="156"/>
      <c r="O39" s="156"/>
      <c r="P39" s="156"/>
      <c r="Q39" s="156"/>
      <c r="R39" s="156"/>
      <c r="S39" s="156"/>
      <c r="T39" s="156"/>
      <c r="U39" s="156"/>
      <c r="V39" s="156"/>
      <c r="W39" s="156"/>
      <c r="X39" s="156"/>
      <c r="Y39" s="156"/>
      <c r="Z39" s="156"/>
      <c r="AA39" s="156"/>
      <c r="AB39" s="156"/>
      <c r="AC39" s="156"/>
      <c r="AD39" s="156"/>
    </row>
    <row r="40" spans="1:30" s="24" customFormat="1" x14ac:dyDescent="0.15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56"/>
      <c r="L40" s="156"/>
      <c r="M40" s="156"/>
      <c r="N40" s="156"/>
      <c r="O40" s="156"/>
      <c r="P40" s="156"/>
      <c r="Q40" s="156"/>
      <c r="R40" s="156"/>
      <c r="S40" s="156"/>
      <c r="T40" s="156"/>
      <c r="U40" s="156"/>
      <c r="V40" s="156"/>
      <c r="W40" s="156"/>
      <c r="X40" s="156"/>
      <c r="Y40" s="156"/>
      <c r="Z40" s="156"/>
      <c r="AA40" s="156"/>
      <c r="AB40" s="156"/>
      <c r="AC40" s="156"/>
      <c r="AD40" s="156"/>
    </row>
    <row r="41" spans="1:30" s="24" customFormat="1" x14ac:dyDescent="0.15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56"/>
      <c r="L41" s="156"/>
      <c r="M41" s="156"/>
      <c r="N41" s="156"/>
      <c r="O41" s="156"/>
      <c r="P41" s="156"/>
      <c r="Q41" s="156"/>
      <c r="R41" s="156"/>
      <c r="S41" s="156"/>
      <c r="T41" s="156"/>
      <c r="U41" s="156"/>
      <c r="V41" s="156"/>
      <c r="W41" s="156"/>
      <c r="X41" s="156"/>
      <c r="Y41" s="156"/>
      <c r="Z41" s="156"/>
      <c r="AA41" s="156"/>
      <c r="AB41" s="156"/>
      <c r="AC41" s="156"/>
      <c r="AD41" s="156"/>
    </row>
    <row r="42" spans="1:30" s="24" customFormat="1" x14ac:dyDescent="0.15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56"/>
      <c r="L42" s="156"/>
      <c r="M42" s="156"/>
      <c r="N42" s="156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</row>
    <row r="43" spans="1:30" s="24" customFormat="1" x14ac:dyDescent="0.15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56"/>
      <c r="L43" s="156"/>
      <c r="M43" s="156"/>
      <c r="N43" s="156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</row>
    <row r="44" spans="1:30" s="24" customFormat="1" x14ac:dyDescent="0.15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</row>
    <row r="45" spans="1:30" s="24" customFormat="1" x14ac:dyDescent="0.15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56"/>
      <c r="L45" s="156"/>
      <c r="M45" s="156"/>
      <c r="N45" s="156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</row>
    <row r="46" spans="1:30" s="24" customFormat="1" x14ac:dyDescent="0.15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56"/>
      <c r="L46" s="156"/>
      <c r="M46" s="156"/>
      <c r="N46" s="156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</row>
    <row r="47" spans="1:30" s="24" customFormat="1" x14ac:dyDescent="0.15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56"/>
      <c r="L47" s="156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</row>
    <row r="48" spans="1:30" s="24" customFormat="1" x14ac:dyDescent="0.15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56"/>
      <c r="L48" s="156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</row>
    <row r="49" spans="1:30" s="24" customFormat="1" x14ac:dyDescent="0.15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56"/>
      <c r="L49" s="156"/>
      <c r="M49" s="156"/>
      <c r="N49" s="156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</row>
    <row r="50" spans="1:30" s="24" customFormat="1" x14ac:dyDescent="0.15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56"/>
      <c r="L50" s="156"/>
      <c r="M50" s="156"/>
      <c r="N50" s="156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</row>
    <row r="51" spans="1:30" s="24" customFormat="1" x14ac:dyDescent="0.15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56"/>
      <c r="V51" s="156"/>
      <c r="W51" s="156"/>
      <c r="X51" s="156"/>
      <c r="Y51" s="156"/>
      <c r="Z51" s="156"/>
      <c r="AA51" s="156"/>
      <c r="AB51" s="156"/>
      <c r="AC51" s="156"/>
      <c r="AD51" s="156"/>
    </row>
    <row r="52" spans="1:30" s="24" customFormat="1" x14ac:dyDescent="0.15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56"/>
      <c r="L52" s="156"/>
      <c r="M52" s="156"/>
      <c r="N52" s="156"/>
      <c r="O52" s="156"/>
      <c r="P52" s="156"/>
      <c r="Q52" s="156"/>
      <c r="R52" s="156"/>
      <c r="S52" s="156"/>
      <c r="T52" s="156"/>
      <c r="U52" s="156"/>
      <c r="V52" s="156"/>
      <c r="W52" s="156"/>
      <c r="X52" s="156"/>
      <c r="Y52" s="156"/>
      <c r="Z52" s="156"/>
      <c r="AA52" s="156"/>
      <c r="AB52" s="156"/>
      <c r="AC52" s="156"/>
      <c r="AD52" s="156"/>
    </row>
    <row r="53" spans="1:30" s="24" customFormat="1" x14ac:dyDescent="0.15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</row>
    <row r="54" spans="1:30" s="24" customFormat="1" x14ac:dyDescent="0.15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</row>
    <row r="55" spans="1:30" s="24" customFormat="1" x14ac:dyDescent="0.15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</row>
    <row r="56" spans="1:30" s="24" customFormat="1" x14ac:dyDescent="0.15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56"/>
      <c r="U56" s="156"/>
      <c r="V56" s="156"/>
      <c r="W56" s="156"/>
      <c r="X56" s="156"/>
      <c r="Y56" s="156"/>
      <c r="Z56" s="156"/>
      <c r="AA56" s="156"/>
      <c r="AB56" s="156"/>
      <c r="AC56" s="156"/>
      <c r="AD56" s="156"/>
    </row>
    <row r="57" spans="1:30" s="24" customFormat="1" x14ac:dyDescent="0.15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56"/>
      <c r="L57" s="156"/>
      <c r="M57" s="156"/>
      <c r="N57" s="156"/>
      <c r="O57" s="156"/>
      <c r="P57" s="156"/>
      <c r="Q57" s="156"/>
      <c r="R57" s="156"/>
      <c r="S57" s="156"/>
      <c r="T57" s="156"/>
      <c r="U57" s="156"/>
      <c r="V57" s="156"/>
      <c r="W57" s="156"/>
      <c r="X57" s="156"/>
      <c r="Y57" s="156"/>
      <c r="Z57" s="156"/>
      <c r="AA57" s="156"/>
      <c r="AB57" s="156"/>
      <c r="AC57" s="156"/>
      <c r="AD57" s="156"/>
    </row>
    <row r="58" spans="1:30" s="24" customFormat="1" x14ac:dyDescent="0.15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56"/>
      <c r="S58" s="156"/>
      <c r="T58" s="156"/>
      <c r="U58" s="156"/>
      <c r="V58" s="156"/>
      <c r="W58" s="156"/>
      <c r="X58" s="156"/>
      <c r="Y58" s="156"/>
      <c r="Z58" s="156"/>
      <c r="AA58" s="156"/>
      <c r="AB58" s="156"/>
      <c r="AC58" s="156"/>
      <c r="AD58" s="156"/>
    </row>
    <row r="59" spans="1:30" s="24" customFormat="1" x14ac:dyDescent="0.15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56"/>
      <c r="L59" s="156"/>
      <c r="M59" s="156"/>
      <c r="N59" s="156"/>
      <c r="O59" s="156"/>
      <c r="P59" s="156"/>
      <c r="Q59" s="156"/>
      <c r="R59" s="156"/>
      <c r="S59" s="156"/>
      <c r="T59" s="156"/>
      <c r="U59" s="156"/>
      <c r="V59" s="156"/>
      <c r="W59" s="156"/>
      <c r="X59" s="156"/>
      <c r="Y59" s="156"/>
      <c r="Z59" s="156"/>
      <c r="AA59" s="156"/>
      <c r="AB59" s="156"/>
      <c r="AC59" s="156"/>
      <c r="AD59" s="156"/>
    </row>
    <row r="60" spans="1:30" s="24" customFormat="1" x14ac:dyDescent="0.15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</row>
    <row r="61" spans="1:30" s="24" customFormat="1" x14ac:dyDescent="0.15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</row>
    <row r="62" spans="1:30" s="24" customFormat="1" x14ac:dyDescent="0.15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</row>
    <row r="63" spans="1:30" s="24" customFormat="1" x14ac:dyDescent="0.15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</row>
    <row r="64" spans="1:30" s="24" customFormat="1" x14ac:dyDescent="0.15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</row>
    <row r="65" spans="1:30" s="24" customFormat="1" x14ac:dyDescent="0.15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</row>
    <row r="66" spans="1:30" s="24" customFormat="1" x14ac:dyDescent="0.15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</row>
    <row r="67" spans="1:30" s="24" customFormat="1" x14ac:dyDescent="0.15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</row>
    <row r="68" spans="1:30" s="24" customFormat="1" x14ac:dyDescent="0.15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</row>
    <row r="69" spans="1:30" s="24" customFormat="1" x14ac:dyDescent="0.15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56"/>
      <c r="L69" s="156"/>
      <c r="M69" s="156"/>
      <c r="N69" s="156"/>
      <c r="O69" s="156"/>
      <c r="P69" s="156"/>
      <c r="Q69" s="156"/>
      <c r="R69" s="156"/>
      <c r="S69" s="156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</row>
    <row r="70" spans="1:30" s="24" customFormat="1" x14ac:dyDescent="0.15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56"/>
      <c r="L70" s="156"/>
      <c r="M70" s="156"/>
      <c r="N70" s="156"/>
      <c r="O70" s="156"/>
      <c r="P70" s="156"/>
      <c r="Q70" s="156"/>
      <c r="R70" s="156"/>
      <c r="S70" s="156"/>
      <c r="T70" s="156"/>
      <c r="U70" s="156"/>
      <c r="V70" s="156"/>
      <c r="W70" s="156"/>
      <c r="X70" s="156"/>
      <c r="Y70" s="156"/>
      <c r="Z70" s="156"/>
      <c r="AA70" s="156"/>
      <c r="AB70" s="156"/>
      <c r="AC70" s="156"/>
      <c r="AD70" s="156"/>
    </row>
    <row r="71" spans="1:30" s="24" customFormat="1" x14ac:dyDescent="0.15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56"/>
      <c r="L71" s="156"/>
      <c r="M71" s="156"/>
      <c r="N71" s="156"/>
      <c r="O71" s="156"/>
      <c r="P71" s="156"/>
      <c r="Q71" s="156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</row>
    <row r="72" spans="1:30" s="24" customFormat="1" x14ac:dyDescent="0.15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56"/>
      <c r="L72" s="156"/>
      <c r="M72" s="156"/>
      <c r="N72" s="156"/>
      <c r="O72" s="156"/>
      <c r="P72" s="156"/>
      <c r="Q72" s="156"/>
      <c r="R72" s="156"/>
      <c r="S72" s="156"/>
      <c r="T72" s="156"/>
      <c r="U72" s="156"/>
      <c r="V72" s="156"/>
      <c r="W72" s="156"/>
      <c r="X72" s="156"/>
      <c r="Y72" s="156"/>
      <c r="Z72" s="156"/>
      <c r="AA72" s="156"/>
      <c r="AB72" s="156"/>
      <c r="AC72" s="156"/>
      <c r="AD72" s="156"/>
    </row>
    <row r="73" spans="1:30" s="24" customFormat="1" x14ac:dyDescent="0.15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56"/>
      <c r="L73" s="156"/>
      <c r="M73" s="156"/>
      <c r="N73" s="156"/>
      <c r="O73" s="156"/>
      <c r="P73" s="156"/>
      <c r="Q73" s="156"/>
      <c r="R73" s="156"/>
      <c r="S73" s="156"/>
      <c r="T73" s="156"/>
      <c r="U73" s="156"/>
      <c r="V73" s="156"/>
      <c r="W73" s="156"/>
      <c r="X73" s="156"/>
      <c r="Y73" s="156"/>
      <c r="Z73" s="156"/>
      <c r="AA73" s="156"/>
      <c r="AB73" s="156"/>
      <c r="AC73" s="156"/>
      <c r="AD73" s="156"/>
    </row>
    <row r="74" spans="1:30" s="24" customFormat="1" x14ac:dyDescent="0.15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56"/>
      <c r="L74" s="156"/>
      <c r="M74" s="156"/>
      <c r="N74" s="156"/>
      <c r="O74" s="156"/>
      <c r="P74" s="156"/>
      <c r="Q74" s="156"/>
      <c r="R74" s="156"/>
      <c r="S74" s="156"/>
      <c r="T74" s="156"/>
      <c r="U74" s="156"/>
      <c r="V74" s="156"/>
      <c r="W74" s="156"/>
      <c r="X74" s="156"/>
      <c r="Y74" s="156"/>
      <c r="Z74" s="156"/>
      <c r="AA74" s="156"/>
      <c r="AB74" s="156"/>
      <c r="AC74" s="156"/>
      <c r="AD74" s="156"/>
    </row>
    <row r="75" spans="1:30" s="24" customFormat="1" x14ac:dyDescent="0.15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56"/>
      <c r="L75" s="156"/>
      <c r="M75" s="156"/>
      <c r="N75" s="156"/>
      <c r="O75" s="156"/>
      <c r="P75" s="156"/>
      <c r="Q75" s="156"/>
      <c r="R75" s="156"/>
      <c r="S75" s="156"/>
      <c r="T75" s="156"/>
      <c r="U75" s="156"/>
      <c r="V75" s="156"/>
      <c r="W75" s="156"/>
      <c r="X75" s="156"/>
      <c r="Y75" s="156"/>
      <c r="Z75" s="156"/>
      <c r="AA75" s="156"/>
      <c r="AB75" s="156"/>
      <c r="AC75" s="156"/>
      <c r="AD75" s="156"/>
    </row>
    <row r="76" spans="1:30" s="24" customFormat="1" x14ac:dyDescent="0.15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56"/>
      <c r="L76" s="156"/>
      <c r="M76" s="156"/>
      <c r="N76" s="156"/>
      <c r="O76" s="156"/>
      <c r="P76" s="156"/>
      <c r="Q76" s="156"/>
      <c r="R76" s="156"/>
      <c r="S76" s="156"/>
      <c r="T76" s="156"/>
      <c r="U76" s="156"/>
      <c r="V76" s="156"/>
      <c r="W76" s="156"/>
      <c r="X76" s="156"/>
      <c r="Y76" s="156"/>
      <c r="Z76" s="156"/>
      <c r="AA76" s="156"/>
      <c r="AB76" s="156"/>
      <c r="AC76" s="156"/>
      <c r="AD76" s="156"/>
    </row>
    <row r="77" spans="1:30" s="24" customFormat="1" x14ac:dyDescent="0.15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56"/>
      <c r="L77" s="156"/>
      <c r="M77" s="156"/>
      <c r="N77" s="156"/>
      <c r="O77" s="156"/>
      <c r="P77" s="156"/>
      <c r="Q77" s="156"/>
      <c r="R77" s="156"/>
      <c r="S77" s="156"/>
      <c r="T77" s="156"/>
      <c r="U77" s="156"/>
      <c r="V77" s="156"/>
      <c r="W77" s="156"/>
      <c r="X77" s="156"/>
      <c r="Y77" s="156"/>
      <c r="Z77" s="156"/>
      <c r="AA77" s="156"/>
      <c r="AB77" s="156"/>
      <c r="AC77" s="156"/>
      <c r="AD77" s="156"/>
    </row>
    <row r="78" spans="1:30" s="24" customFormat="1" x14ac:dyDescent="0.15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56"/>
      <c r="L78" s="156"/>
      <c r="M78" s="156"/>
      <c r="N78" s="156"/>
      <c r="O78" s="156"/>
      <c r="P78" s="156"/>
      <c r="Q78" s="156"/>
      <c r="R78" s="156"/>
      <c r="S78" s="156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</row>
    <row r="79" spans="1:30" s="24" customFormat="1" x14ac:dyDescent="0.15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56"/>
      <c r="L79" s="156"/>
      <c r="M79" s="156"/>
      <c r="N79" s="156"/>
      <c r="O79" s="156"/>
      <c r="P79" s="156"/>
      <c r="Q79" s="156"/>
      <c r="R79" s="156"/>
      <c r="S79" s="156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</row>
    <row r="80" spans="1:30" s="24" customFormat="1" x14ac:dyDescent="0.15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56"/>
      <c r="L80" s="156"/>
      <c r="M80" s="156"/>
      <c r="N80" s="156"/>
      <c r="O80" s="156"/>
      <c r="P80" s="156"/>
      <c r="Q80" s="156"/>
      <c r="R80" s="156"/>
      <c r="S80" s="156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</row>
    <row r="81" spans="1:30" s="24" customFormat="1" x14ac:dyDescent="0.15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56"/>
      <c r="L81" s="156"/>
      <c r="M81" s="156"/>
      <c r="N81" s="156"/>
      <c r="O81" s="156"/>
      <c r="P81" s="156"/>
      <c r="Q81" s="156"/>
      <c r="R81" s="156"/>
      <c r="S81" s="156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</row>
    <row r="82" spans="1:30" s="24" customFormat="1" x14ac:dyDescent="0.15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56"/>
      <c r="L82" s="156"/>
      <c r="M82" s="156"/>
      <c r="N82" s="156"/>
      <c r="O82" s="156"/>
      <c r="P82" s="156"/>
      <c r="Q82" s="156"/>
      <c r="R82" s="156"/>
      <c r="S82" s="156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</row>
    <row r="83" spans="1:30" s="24" customFormat="1" x14ac:dyDescent="0.15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56"/>
      <c r="L83" s="156"/>
      <c r="M83" s="156"/>
      <c r="N83" s="156"/>
      <c r="O83" s="156"/>
      <c r="P83" s="156"/>
      <c r="Q83" s="156"/>
      <c r="R83" s="156"/>
      <c r="S83" s="156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</row>
    <row r="84" spans="1:30" s="24" customFormat="1" x14ac:dyDescent="0.15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56"/>
      <c r="L84" s="156"/>
      <c r="M84" s="156"/>
      <c r="N84" s="156"/>
      <c r="O84" s="156"/>
      <c r="P84" s="156"/>
      <c r="Q84" s="156"/>
      <c r="R84" s="156"/>
      <c r="S84" s="156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</row>
    <row r="85" spans="1:30" s="24" customFormat="1" x14ac:dyDescent="0.15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56"/>
      <c r="L85" s="156"/>
      <c r="M85" s="156"/>
      <c r="N85" s="156"/>
      <c r="O85" s="156"/>
      <c r="P85" s="156"/>
      <c r="Q85" s="156"/>
      <c r="R85" s="156"/>
      <c r="S85" s="156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</row>
    <row r="86" spans="1:30" s="24" customFormat="1" x14ac:dyDescent="0.15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56"/>
      <c r="L86" s="156"/>
      <c r="M86" s="156"/>
      <c r="N86" s="156"/>
      <c r="O86" s="156"/>
      <c r="P86" s="156"/>
      <c r="Q86" s="156"/>
      <c r="R86" s="156"/>
      <c r="S86" s="156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</row>
    <row r="87" spans="1:30" s="24" customFormat="1" x14ac:dyDescent="0.15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56"/>
      <c r="L87" s="156"/>
      <c r="M87" s="156"/>
      <c r="N87" s="156"/>
      <c r="O87" s="156"/>
      <c r="P87" s="156"/>
      <c r="Q87" s="156"/>
      <c r="R87" s="156"/>
      <c r="S87" s="156"/>
      <c r="T87" s="156"/>
      <c r="U87" s="156"/>
      <c r="V87" s="156"/>
      <c r="W87" s="156"/>
      <c r="X87" s="156"/>
      <c r="Y87" s="156"/>
      <c r="Z87" s="156"/>
      <c r="AA87" s="156"/>
      <c r="AB87" s="156"/>
      <c r="AC87" s="156"/>
      <c r="AD87" s="156"/>
    </row>
    <row r="88" spans="1:30" s="24" customFormat="1" x14ac:dyDescent="0.15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6"/>
      <c r="N88" s="156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</row>
    <row r="89" spans="1:30" s="24" customFormat="1" x14ac:dyDescent="0.15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56"/>
      <c r="L89" s="156"/>
      <c r="M89" s="156"/>
      <c r="N89" s="156"/>
      <c r="O89" s="156"/>
      <c r="P89" s="156"/>
      <c r="Q89" s="156"/>
      <c r="R89" s="156"/>
      <c r="S89" s="156"/>
      <c r="T89" s="156"/>
      <c r="U89" s="156"/>
      <c r="V89" s="156"/>
      <c r="W89" s="156"/>
      <c r="X89" s="156"/>
      <c r="Y89" s="156"/>
      <c r="Z89" s="156"/>
      <c r="AA89" s="156"/>
      <c r="AB89" s="156"/>
      <c r="AC89" s="156"/>
      <c r="AD89" s="156"/>
    </row>
    <row r="90" spans="1:30" s="24" customFormat="1" x14ac:dyDescent="0.15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</row>
    <row r="91" spans="1:30" s="24" customFormat="1" x14ac:dyDescent="0.15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56"/>
      <c r="L91" s="156"/>
      <c r="M91" s="156"/>
      <c r="N91" s="156"/>
      <c r="O91" s="156"/>
      <c r="P91" s="156"/>
      <c r="Q91" s="156"/>
      <c r="R91" s="156"/>
      <c r="S91" s="156"/>
      <c r="T91" s="156"/>
      <c r="U91" s="156"/>
      <c r="V91" s="156"/>
      <c r="W91" s="156"/>
      <c r="X91" s="156"/>
      <c r="Y91" s="156"/>
      <c r="Z91" s="156"/>
      <c r="AA91" s="156"/>
      <c r="AB91" s="156"/>
      <c r="AC91" s="156"/>
      <c r="AD91" s="156"/>
    </row>
    <row r="92" spans="1:30" s="24" customFormat="1" x14ac:dyDescent="0.15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56"/>
      <c r="L92" s="156"/>
      <c r="M92" s="156"/>
      <c r="N92" s="156"/>
      <c r="O92" s="156"/>
      <c r="P92" s="156"/>
      <c r="Q92" s="156"/>
      <c r="R92" s="156"/>
      <c r="S92" s="156"/>
      <c r="T92" s="156"/>
      <c r="U92" s="156"/>
      <c r="V92" s="156"/>
      <c r="W92" s="156"/>
      <c r="X92" s="156"/>
      <c r="Y92" s="156"/>
      <c r="Z92" s="156"/>
      <c r="AA92" s="156"/>
      <c r="AB92" s="156"/>
      <c r="AC92" s="156"/>
      <c r="AD92" s="156"/>
    </row>
    <row r="93" spans="1:30" s="24" customFormat="1" x14ac:dyDescent="0.15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56"/>
      <c r="L93" s="156"/>
      <c r="M93" s="156"/>
      <c r="N93" s="156"/>
      <c r="O93" s="156"/>
      <c r="P93" s="156"/>
      <c r="Q93" s="156"/>
      <c r="R93" s="156"/>
      <c r="S93" s="156"/>
      <c r="T93" s="156"/>
      <c r="U93" s="156"/>
      <c r="V93" s="156"/>
      <c r="W93" s="156"/>
      <c r="X93" s="156"/>
      <c r="Y93" s="156"/>
      <c r="Z93" s="156"/>
      <c r="AA93" s="156"/>
      <c r="AB93" s="156"/>
      <c r="AC93" s="156"/>
      <c r="AD93" s="156"/>
    </row>
    <row r="94" spans="1:30" s="24" customFormat="1" x14ac:dyDescent="0.15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56"/>
      <c r="L94" s="156"/>
      <c r="M94" s="156"/>
      <c r="N94" s="156"/>
      <c r="O94" s="156"/>
      <c r="P94" s="156"/>
      <c r="Q94" s="156"/>
      <c r="R94" s="156"/>
      <c r="S94" s="156"/>
      <c r="T94" s="156"/>
      <c r="U94" s="156"/>
      <c r="V94" s="156"/>
      <c r="W94" s="156"/>
      <c r="X94" s="156"/>
      <c r="Y94" s="156"/>
      <c r="Z94" s="156"/>
      <c r="AA94" s="156"/>
      <c r="AB94" s="156"/>
      <c r="AC94" s="156"/>
      <c r="AD94" s="156"/>
    </row>
    <row r="95" spans="1:30" s="24" customFormat="1" x14ac:dyDescent="0.15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56"/>
      <c r="L95" s="156"/>
      <c r="M95" s="156"/>
      <c r="N95" s="156"/>
      <c r="O95" s="156"/>
      <c r="P95" s="156"/>
      <c r="Q95" s="156"/>
      <c r="R95" s="156"/>
      <c r="S95" s="156"/>
      <c r="T95" s="156"/>
      <c r="U95" s="156"/>
      <c r="V95" s="156"/>
      <c r="W95" s="156"/>
      <c r="X95" s="156"/>
      <c r="Y95" s="156"/>
      <c r="Z95" s="156"/>
      <c r="AA95" s="156"/>
      <c r="AB95" s="156"/>
      <c r="AC95" s="156"/>
      <c r="AD95" s="156"/>
    </row>
    <row r="96" spans="1:30" s="24" customFormat="1" x14ac:dyDescent="0.15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</row>
    <row r="97" spans="1:30" s="24" customFormat="1" x14ac:dyDescent="0.15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</row>
    <row r="98" spans="1:30" s="24" customFormat="1" x14ac:dyDescent="0.15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</row>
    <row r="99" spans="1:30" s="24" customFormat="1" x14ac:dyDescent="0.15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</row>
    <row r="100" spans="1:30" s="24" customFormat="1" x14ac:dyDescent="0.15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</row>
    <row r="101" spans="1:30" s="24" customFormat="1" x14ac:dyDescent="0.15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</row>
    <row r="102" spans="1:30" s="24" customFormat="1" x14ac:dyDescent="0.15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</row>
    <row r="103" spans="1:30" s="24" customFormat="1" x14ac:dyDescent="0.15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</row>
    <row r="104" spans="1:30" s="24" customFormat="1" x14ac:dyDescent="0.15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</row>
    <row r="105" spans="1:30" s="24" customFormat="1" x14ac:dyDescent="0.15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56"/>
      <c r="L105" s="156"/>
      <c r="M105" s="156"/>
      <c r="N105" s="156"/>
      <c r="O105" s="156"/>
      <c r="P105" s="156"/>
      <c r="Q105" s="156"/>
      <c r="R105" s="156"/>
      <c r="S105" s="156"/>
      <c r="T105" s="156"/>
      <c r="U105" s="156"/>
      <c r="V105" s="156"/>
      <c r="W105" s="156"/>
      <c r="X105" s="156"/>
      <c r="Y105" s="156"/>
      <c r="Z105" s="156"/>
      <c r="AA105" s="156"/>
      <c r="AB105" s="156"/>
      <c r="AC105" s="156"/>
      <c r="AD105" s="156"/>
    </row>
    <row r="106" spans="1:30" s="24" customFormat="1" x14ac:dyDescent="0.15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56"/>
      <c r="U106" s="156"/>
      <c r="V106" s="156"/>
      <c r="W106" s="156"/>
      <c r="X106" s="156"/>
      <c r="Y106" s="156"/>
      <c r="Z106" s="156"/>
      <c r="AA106" s="156"/>
      <c r="AB106" s="156"/>
      <c r="AC106" s="156"/>
      <c r="AD106" s="156"/>
    </row>
    <row r="107" spans="1:30" s="24" customFormat="1" x14ac:dyDescent="0.15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56"/>
      <c r="U107" s="156"/>
      <c r="V107" s="156"/>
      <c r="W107" s="156"/>
      <c r="X107" s="156"/>
      <c r="Y107" s="156"/>
      <c r="Z107" s="156"/>
      <c r="AA107" s="156"/>
      <c r="AB107" s="156"/>
      <c r="AC107" s="156"/>
      <c r="AD107" s="156"/>
    </row>
    <row r="108" spans="1:30" s="24" customFormat="1" x14ac:dyDescent="0.15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56"/>
      <c r="U108" s="156"/>
      <c r="V108" s="156"/>
      <c r="W108" s="156"/>
      <c r="X108" s="156"/>
      <c r="Y108" s="156"/>
      <c r="Z108" s="156"/>
      <c r="AA108" s="156"/>
      <c r="AB108" s="156"/>
      <c r="AC108" s="156"/>
      <c r="AD108" s="156"/>
    </row>
    <row r="109" spans="1:30" s="24" customFormat="1" x14ac:dyDescent="0.15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56"/>
      <c r="L109" s="156"/>
      <c r="M109" s="156"/>
      <c r="N109" s="156"/>
      <c r="O109" s="156"/>
      <c r="P109" s="156"/>
      <c r="Q109" s="156"/>
      <c r="R109" s="156"/>
      <c r="S109" s="156"/>
      <c r="T109" s="156"/>
      <c r="U109" s="156"/>
      <c r="V109" s="156"/>
      <c r="W109" s="156"/>
      <c r="X109" s="156"/>
      <c r="Y109" s="156"/>
      <c r="Z109" s="156"/>
      <c r="AA109" s="156"/>
      <c r="AB109" s="156"/>
      <c r="AC109" s="156"/>
      <c r="AD109" s="156"/>
    </row>
    <row r="110" spans="1:30" s="24" customFormat="1" x14ac:dyDescent="0.15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  <c r="U110" s="156"/>
      <c r="V110" s="156"/>
      <c r="W110" s="156"/>
      <c r="X110" s="156"/>
      <c r="Y110" s="156"/>
      <c r="Z110" s="156"/>
      <c r="AA110" s="156"/>
      <c r="AB110" s="156"/>
      <c r="AC110" s="156"/>
      <c r="AD110" s="156"/>
    </row>
    <row r="111" spans="1:30" s="24" customFormat="1" x14ac:dyDescent="0.15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56"/>
      <c r="L111" s="156"/>
      <c r="M111" s="156"/>
      <c r="N111" s="156"/>
      <c r="O111" s="156"/>
      <c r="P111" s="156"/>
      <c r="Q111" s="156"/>
      <c r="R111" s="156"/>
      <c r="S111" s="156"/>
      <c r="T111" s="156"/>
      <c r="U111" s="156"/>
      <c r="V111" s="156"/>
      <c r="W111" s="156"/>
      <c r="X111" s="156"/>
      <c r="Y111" s="156"/>
      <c r="Z111" s="156"/>
      <c r="AA111" s="156"/>
      <c r="AB111" s="156"/>
      <c r="AC111" s="156"/>
      <c r="AD111" s="156"/>
    </row>
    <row r="112" spans="1:30" s="24" customFormat="1" x14ac:dyDescent="0.15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56"/>
      <c r="L112" s="156"/>
      <c r="M112" s="156"/>
      <c r="N112" s="156"/>
      <c r="O112" s="156"/>
      <c r="P112" s="156"/>
      <c r="Q112" s="156"/>
      <c r="R112" s="156"/>
      <c r="S112" s="156"/>
      <c r="T112" s="156"/>
      <c r="U112" s="156"/>
      <c r="V112" s="156"/>
      <c r="W112" s="156"/>
      <c r="X112" s="156"/>
      <c r="Y112" s="156"/>
      <c r="Z112" s="156"/>
      <c r="AA112" s="156"/>
      <c r="AB112" s="156"/>
      <c r="AC112" s="156"/>
      <c r="AD112" s="156"/>
    </row>
    <row r="113" spans="1:30" s="24" customFormat="1" x14ac:dyDescent="0.15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56"/>
      <c r="L113" s="156"/>
      <c r="M113" s="156"/>
      <c r="N113" s="156"/>
      <c r="O113" s="156"/>
      <c r="P113" s="156"/>
      <c r="Q113" s="156"/>
      <c r="R113" s="156"/>
      <c r="S113" s="156"/>
      <c r="T113" s="156"/>
      <c r="U113" s="156"/>
      <c r="V113" s="156"/>
      <c r="W113" s="156"/>
      <c r="X113" s="156"/>
      <c r="Y113" s="156"/>
      <c r="Z113" s="156"/>
      <c r="AA113" s="156"/>
      <c r="AB113" s="156"/>
      <c r="AC113" s="156"/>
      <c r="AD113" s="156"/>
    </row>
    <row r="114" spans="1:30" s="24" customFormat="1" x14ac:dyDescent="0.15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</row>
    <row r="115" spans="1:30" s="24" customFormat="1" x14ac:dyDescent="0.15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</row>
    <row r="116" spans="1:30" s="24" customFormat="1" x14ac:dyDescent="0.15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</row>
    <row r="117" spans="1:30" s="24" customFormat="1" x14ac:dyDescent="0.15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</row>
    <row r="118" spans="1:30" s="24" customFormat="1" x14ac:dyDescent="0.15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</row>
    <row r="119" spans="1:30" s="24" customFormat="1" x14ac:dyDescent="0.15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</row>
    <row r="120" spans="1:30" s="24" customFormat="1" x14ac:dyDescent="0.15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</row>
    <row r="121" spans="1:30" s="24" customFormat="1" x14ac:dyDescent="0.15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</row>
    <row r="122" spans="1:30" s="24" customFormat="1" x14ac:dyDescent="0.15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</row>
    <row r="123" spans="1:30" s="24" customFormat="1" x14ac:dyDescent="0.15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56"/>
      <c r="L123" s="156"/>
      <c r="M123" s="156"/>
      <c r="N123" s="156"/>
      <c r="O123" s="156"/>
      <c r="P123" s="156"/>
      <c r="Q123" s="156"/>
      <c r="R123" s="156"/>
      <c r="S123" s="156"/>
      <c r="T123" s="156"/>
      <c r="U123" s="156"/>
      <c r="V123" s="156"/>
      <c r="W123" s="156"/>
      <c r="X123" s="156"/>
      <c r="Y123" s="156"/>
      <c r="Z123" s="156"/>
      <c r="AA123" s="156"/>
      <c r="AB123" s="156"/>
      <c r="AC123" s="156"/>
      <c r="AD123" s="156"/>
    </row>
    <row r="124" spans="1:30" s="24" customFormat="1" x14ac:dyDescent="0.15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  <c r="S124" s="156"/>
      <c r="T124" s="156"/>
      <c r="U124" s="156"/>
      <c r="V124" s="156"/>
      <c r="W124" s="156"/>
      <c r="X124" s="156"/>
      <c r="Y124" s="156"/>
      <c r="Z124" s="156"/>
      <c r="AA124" s="156"/>
      <c r="AB124" s="156"/>
      <c r="AC124" s="156"/>
      <c r="AD124" s="156"/>
    </row>
    <row r="125" spans="1:30" s="24" customFormat="1" x14ac:dyDescent="0.15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56"/>
      <c r="L125" s="156"/>
      <c r="M125" s="156"/>
      <c r="N125" s="156"/>
      <c r="O125" s="156"/>
      <c r="P125" s="156"/>
      <c r="Q125" s="156"/>
      <c r="R125" s="156"/>
      <c r="S125" s="156"/>
      <c r="T125" s="156"/>
      <c r="U125" s="156"/>
      <c r="V125" s="156"/>
      <c r="W125" s="156"/>
      <c r="X125" s="156"/>
      <c r="Y125" s="156"/>
      <c r="Z125" s="156"/>
      <c r="AA125" s="156"/>
      <c r="AB125" s="156"/>
      <c r="AC125" s="156"/>
      <c r="AD125" s="156"/>
    </row>
    <row r="126" spans="1:30" s="24" customFormat="1" x14ac:dyDescent="0.15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156"/>
      <c r="L126" s="156"/>
      <c r="M126" s="156"/>
      <c r="N126" s="156"/>
      <c r="O126" s="156"/>
      <c r="P126" s="156"/>
      <c r="Q126" s="156"/>
      <c r="R126" s="156"/>
      <c r="S126" s="156"/>
      <c r="T126" s="156"/>
      <c r="U126" s="156"/>
      <c r="V126" s="156"/>
      <c r="W126" s="156"/>
      <c r="X126" s="156"/>
      <c r="Y126" s="156"/>
      <c r="Z126" s="156"/>
      <c r="AA126" s="156"/>
      <c r="AB126" s="156"/>
      <c r="AC126" s="156"/>
      <c r="AD126" s="156"/>
    </row>
    <row r="127" spans="1:30" s="24" customFormat="1" x14ac:dyDescent="0.15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156"/>
      <c r="L127" s="156"/>
      <c r="M127" s="156"/>
      <c r="N127" s="156"/>
      <c r="O127" s="156"/>
      <c r="P127" s="156"/>
      <c r="Q127" s="156"/>
      <c r="R127" s="156"/>
      <c r="S127" s="156"/>
      <c r="T127" s="156"/>
      <c r="U127" s="156"/>
      <c r="V127" s="156"/>
      <c r="W127" s="156"/>
      <c r="X127" s="156"/>
      <c r="Y127" s="156"/>
      <c r="Z127" s="156"/>
      <c r="AA127" s="156"/>
      <c r="AB127" s="156"/>
      <c r="AC127" s="156"/>
      <c r="AD127" s="156"/>
    </row>
    <row r="128" spans="1:30" s="24" customFormat="1" x14ac:dyDescent="0.15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156"/>
      <c r="L128" s="156"/>
      <c r="M128" s="156"/>
      <c r="N128" s="156"/>
      <c r="O128" s="156"/>
      <c r="P128" s="156"/>
      <c r="Q128" s="156"/>
      <c r="R128" s="156"/>
      <c r="S128" s="156"/>
      <c r="T128" s="156"/>
      <c r="U128" s="156"/>
      <c r="V128" s="156"/>
      <c r="W128" s="156"/>
      <c r="X128" s="156"/>
      <c r="Y128" s="156"/>
      <c r="Z128" s="156"/>
      <c r="AA128" s="156"/>
      <c r="AB128" s="156"/>
      <c r="AC128" s="156"/>
      <c r="AD128" s="156"/>
    </row>
    <row r="129" spans="1:30" s="24" customFormat="1" x14ac:dyDescent="0.15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156"/>
      <c r="L129" s="156"/>
      <c r="M129" s="156"/>
      <c r="N129" s="156"/>
      <c r="O129" s="156"/>
      <c r="P129" s="156"/>
      <c r="Q129" s="156"/>
      <c r="R129" s="156"/>
      <c r="S129" s="156"/>
      <c r="T129" s="156"/>
      <c r="U129" s="156"/>
      <c r="V129" s="156"/>
      <c r="W129" s="156"/>
      <c r="X129" s="156"/>
      <c r="Y129" s="156"/>
      <c r="Z129" s="156"/>
      <c r="AA129" s="156"/>
      <c r="AB129" s="156"/>
      <c r="AC129" s="156"/>
      <c r="AD129" s="156"/>
    </row>
    <row r="130" spans="1:30" s="24" customFormat="1" x14ac:dyDescent="0.15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156"/>
      <c r="L130" s="156"/>
      <c r="M130" s="156"/>
      <c r="N130" s="156"/>
      <c r="O130" s="156"/>
      <c r="P130" s="156"/>
      <c r="Q130" s="156"/>
      <c r="R130" s="156"/>
      <c r="S130" s="156"/>
      <c r="T130" s="156"/>
      <c r="U130" s="156"/>
      <c r="V130" s="156"/>
      <c r="W130" s="156"/>
      <c r="X130" s="156"/>
      <c r="Y130" s="156"/>
      <c r="Z130" s="156"/>
      <c r="AA130" s="156"/>
      <c r="AB130" s="156"/>
      <c r="AC130" s="156"/>
      <c r="AD130" s="156"/>
    </row>
    <row r="131" spans="1:30" s="24" customFormat="1" x14ac:dyDescent="0.15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156"/>
      <c r="L131" s="156"/>
      <c r="M131" s="156"/>
      <c r="N131" s="156"/>
      <c r="O131" s="156"/>
      <c r="P131" s="156"/>
      <c r="Q131" s="156"/>
      <c r="R131" s="156"/>
      <c r="S131" s="156"/>
      <c r="T131" s="156"/>
      <c r="U131" s="156"/>
      <c r="V131" s="156"/>
      <c r="W131" s="156"/>
      <c r="X131" s="156"/>
      <c r="Y131" s="156"/>
      <c r="Z131" s="156"/>
      <c r="AA131" s="156"/>
      <c r="AB131" s="156"/>
      <c r="AC131" s="156"/>
      <c r="AD131" s="156"/>
    </row>
    <row r="132" spans="1:30" s="24" customFormat="1" x14ac:dyDescent="0.15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156"/>
      <c r="L132" s="156"/>
      <c r="M132" s="156"/>
      <c r="N132" s="156"/>
      <c r="O132" s="156"/>
      <c r="P132" s="156"/>
      <c r="Q132" s="156"/>
      <c r="R132" s="156"/>
      <c r="S132" s="156"/>
      <c r="T132" s="156"/>
      <c r="U132" s="156"/>
      <c r="V132" s="156"/>
      <c r="W132" s="156"/>
      <c r="X132" s="156"/>
      <c r="Y132" s="156"/>
      <c r="Z132" s="156"/>
      <c r="AA132" s="156"/>
      <c r="AB132" s="156"/>
      <c r="AC132" s="156"/>
      <c r="AD132" s="156"/>
    </row>
    <row r="133" spans="1:30" s="24" customFormat="1" x14ac:dyDescent="0.15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156"/>
      <c r="L133" s="156"/>
      <c r="M133" s="156"/>
      <c r="N133" s="156"/>
      <c r="O133" s="156"/>
      <c r="P133" s="156"/>
      <c r="Q133" s="156"/>
      <c r="R133" s="156"/>
      <c r="S133" s="156"/>
      <c r="T133" s="156"/>
      <c r="U133" s="156"/>
      <c r="V133" s="156"/>
      <c r="W133" s="156"/>
      <c r="X133" s="156"/>
      <c r="Y133" s="156"/>
      <c r="Z133" s="156"/>
      <c r="AA133" s="156"/>
      <c r="AB133" s="156"/>
      <c r="AC133" s="156"/>
      <c r="AD133" s="156"/>
    </row>
    <row r="134" spans="1:30" s="24" customFormat="1" x14ac:dyDescent="0.15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156"/>
      <c r="L134" s="156"/>
      <c r="M134" s="156"/>
      <c r="N134" s="156"/>
      <c r="O134" s="156"/>
      <c r="P134" s="156"/>
      <c r="Q134" s="156"/>
      <c r="R134" s="156"/>
      <c r="S134" s="156"/>
      <c r="T134" s="156"/>
      <c r="U134" s="156"/>
      <c r="V134" s="156"/>
      <c r="W134" s="156"/>
      <c r="X134" s="156"/>
      <c r="Y134" s="156"/>
      <c r="Z134" s="156"/>
      <c r="AA134" s="156"/>
      <c r="AB134" s="156"/>
      <c r="AC134" s="156"/>
      <c r="AD134" s="156"/>
    </row>
    <row r="135" spans="1:30" s="24" customFormat="1" x14ac:dyDescent="0.15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156"/>
      <c r="L135" s="156"/>
      <c r="M135" s="156"/>
      <c r="N135" s="156"/>
      <c r="O135" s="156"/>
      <c r="P135" s="156"/>
      <c r="Q135" s="156"/>
      <c r="R135" s="156"/>
      <c r="S135" s="156"/>
      <c r="T135" s="156"/>
      <c r="U135" s="156"/>
      <c r="V135" s="156"/>
      <c r="W135" s="156"/>
      <c r="X135" s="156"/>
      <c r="Y135" s="156"/>
      <c r="Z135" s="156"/>
      <c r="AA135" s="156"/>
      <c r="AB135" s="156"/>
      <c r="AC135" s="156"/>
      <c r="AD135" s="156"/>
    </row>
    <row r="136" spans="1:30" s="24" customFormat="1" x14ac:dyDescent="0.15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  <c r="AC136" s="156"/>
      <c r="AD136" s="156"/>
    </row>
    <row r="137" spans="1:30" s="24" customFormat="1" x14ac:dyDescent="0.15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  <c r="AC137" s="156"/>
      <c r="AD137" s="156"/>
    </row>
    <row r="138" spans="1:30" s="24" customFormat="1" x14ac:dyDescent="0.15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  <c r="AC138" s="156"/>
      <c r="AD138" s="156"/>
    </row>
    <row r="139" spans="1:30" s="24" customFormat="1" x14ac:dyDescent="0.15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  <c r="AC139" s="156"/>
      <c r="AD139" s="156"/>
    </row>
    <row r="140" spans="1:30" s="24" customFormat="1" x14ac:dyDescent="0.15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  <c r="AC140" s="156"/>
      <c r="AD140" s="156"/>
    </row>
    <row r="141" spans="1:30" s="24" customFormat="1" x14ac:dyDescent="0.15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  <c r="AC141" s="156"/>
      <c r="AD141" s="156"/>
    </row>
    <row r="142" spans="1:30" s="24" customFormat="1" x14ac:dyDescent="0.15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  <c r="AC142" s="156"/>
      <c r="AD142" s="156"/>
    </row>
    <row r="143" spans="1:30" s="24" customFormat="1" x14ac:dyDescent="0.15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  <c r="AC143" s="156"/>
      <c r="AD143" s="156"/>
    </row>
    <row r="144" spans="1:30" s="24" customFormat="1" x14ac:dyDescent="0.15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  <c r="AC144" s="156"/>
      <c r="AD144" s="156"/>
    </row>
    <row r="145" spans="1:30" s="24" customFormat="1" x14ac:dyDescent="0.15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  <c r="AC145" s="156"/>
      <c r="AD145" s="156"/>
    </row>
    <row r="146" spans="1:30" s="24" customFormat="1" x14ac:dyDescent="0.15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  <c r="AC146" s="156"/>
      <c r="AD146" s="156"/>
    </row>
    <row r="147" spans="1:30" s="24" customFormat="1" x14ac:dyDescent="0.15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  <c r="AC147" s="156"/>
      <c r="AD147" s="156"/>
    </row>
    <row r="148" spans="1:30" s="24" customFormat="1" x14ac:dyDescent="0.15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  <c r="AC148" s="156"/>
      <c r="AD148" s="156"/>
    </row>
    <row r="149" spans="1:30" s="24" customFormat="1" x14ac:dyDescent="0.15"/>
    <row r="150" spans="1:30" s="24" customFormat="1" x14ac:dyDescent="0.15"/>
    <row r="151" spans="1:30" s="24" customFormat="1" x14ac:dyDescent="0.15"/>
    <row r="152" spans="1:30" s="24" customFormat="1" x14ac:dyDescent="0.15"/>
    <row r="153" spans="1:30" s="24" customFormat="1" x14ac:dyDescent="0.15"/>
    <row r="154" spans="1:30" s="24" customFormat="1" x14ac:dyDescent="0.15"/>
    <row r="155" spans="1:30" s="24" customFormat="1" x14ac:dyDescent="0.15"/>
    <row r="156" spans="1:30" s="24" customFormat="1" x14ac:dyDescent="0.15"/>
    <row r="157" spans="1:30" s="24" customFormat="1" x14ac:dyDescent="0.15"/>
    <row r="158" spans="1:30" s="24" customFormat="1" x14ac:dyDescent="0.15"/>
    <row r="159" spans="1:30" s="24" customFormat="1" x14ac:dyDescent="0.15"/>
    <row r="160" spans="1:30" s="24" customFormat="1" x14ac:dyDescent="0.15"/>
    <row r="161" s="24" customFormat="1" x14ac:dyDescent="0.15"/>
    <row r="162" s="24" customFormat="1" x14ac:dyDescent="0.15"/>
    <row r="163" s="24" customFormat="1" x14ac:dyDescent="0.15"/>
    <row r="164" s="24" customFormat="1" x14ac:dyDescent="0.15"/>
    <row r="165" s="24" customFormat="1" x14ac:dyDescent="0.15"/>
    <row r="166" s="24" customFormat="1" x14ac:dyDescent="0.15"/>
    <row r="167" s="24" customFormat="1" x14ac:dyDescent="0.15"/>
    <row r="168" s="24" customFormat="1" x14ac:dyDescent="0.15"/>
    <row r="169" s="24" customFormat="1" x14ac:dyDescent="0.15"/>
    <row r="170" s="24" customFormat="1" x14ac:dyDescent="0.15"/>
    <row r="171" s="24" customFormat="1" x14ac:dyDescent="0.15"/>
    <row r="172" s="24" customFormat="1" x14ac:dyDescent="0.15"/>
    <row r="173" s="24" customFormat="1" x14ac:dyDescent="0.15"/>
    <row r="174" s="24" customFormat="1" x14ac:dyDescent="0.15"/>
    <row r="175" s="24" customFormat="1" x14ac:dyDescent="0.15"/>
    <row r="176" s="24" customFormat="1" x14ac:dyDescent="0.15"/>
    <row r="177" s="24" customFormat="1" x14ac:dyDescent="0.15"/>
    <row r="178" s="24" customFormat="1" x14ac:dyDescent="0.15"/>
    <row r="179" s="24" customFormat="1" x14ac:dyDescent="0.15"/>
    <row r="180" s="24" customFormat="1" x14ac:dyDescent="0.15"/>
    <row r="181" s="24" customFormat="1" x14ac:dyDescent="0.15"/>
    <row r="182" s="24" customFormat="1" x14ac:dyDescent="0.15"/>
    <row r="183" s="24" customFormat="1" x14ac:dyDescent="0.15"/>
    <row r="184" s="24" customFormat="1" x14ac:dyDescent="0.15"/>
    <row r="185" s="24" customFormat="1" x14ac:dyDescent="0.15"/>
    <row r="186" s="24" customFormat="1" x14ac:dyDescent="0.15"/>
    <row r="187" s="24" customFormat="1" x14ac:dyDescent="0.15"/>
    <row r="188" s="24" customFormat="1" x14ac:dyDescent="0.15"/>
    <row r="189" s="24" customFormat="1" x14ac:dyDescent="0.15"/>
    <row r="190" s="24" customFormat="1" x14ac:dyDescent="0.15"/>
    <row r="191" s="24" customFormat="1" x14ac:dyDescent="0.15"/>
    <row r="192" s="24" customFormat="1" x14ac:dyDescent="0.15"/>
    <row r="193" s="24" customFormat="1" x14ac:dyDescent="0.15"/>
    <row r="194" s="24" customFormat="1" x14ac:dyDescent="0.15"/>
    <row r="195" s="24" customFormat="1" x14ac:dyDescent="0.15"/>
    <row r="196" s="24" customFormat="1" x14ac:dyDescent="0.15"/>
    <row r="197" s="24" customFormat="1" x14ac:dyDescent="0.15"/>
    <row r="198" s="24" customFormat="1" x14ac:dyDescent="0.15"/>
    <row r="199" s="24" customFormat="1" x14ac:dyDescent="0.15"/>
    <row r="200" s="24" customFormat="1" x14ac:dyDescent="0.15"/>
    <row r="201" s="24" customFormat="1" x14ac:dyDescent="0.15"/>
    <row r="202" s="24" customFormat="1" x14ac:dyDescent="0.15"/>
    <row r="203" s="24" customFormat="1" x14ac:dyDescent="0.15"/>
    <row r="204" s="24" customFormat="1" x14ac:dyDescent="0.15"/>
    <row r="205" s="24" customFormat="1" x14ac:dyDescent="0.15"/>
    <row r="206" s="24" customFormat="1" x14ac:dyDescent="0.15"/>
    <row r="207" s="24" customFormat="1" x14ac:dyDescent="0.15"/>
    <row r="208" s="24" customFormat="1" x14ac:dyDescent="0.15"/>
    <row r="209" s="24" customFormat="1" x14ac:dyDescent="0.15"/>
    <row r="210" s="24" customFormat="1" x14ac:dyDescent="0.15"/>
    <row r="211" s="24" customFormat="1" x14ac:dyDescent="0.15"/>
    <row r="212" s="24" customFormat="1" x14ac:dyDescent="0.15"/>
    <row r="213" s="24" customFormat="1" x14ac:dyDescent="0.15"/>
    <row r="214" s="24" customFormat="1" x14ac:dyDescent="0.15"/>
    <row r="215" s="24" customFormat="1" x14ac:dyDescent="0.15"/>
    <row r="216" s="24" customFormat="1" x14ac:dyDescent="0.15"/>
    <row r="217" s="24" customFormat="1" x14ac:dyDescent="0.15"/>
    <row r="218" s="24" customFormat="1" x14ac:dyDescent="0.15"/>
    <row r="219" s="24" customFormat="1" x14ac:dyDescent="0.15"/>
    <row r="220" s="24" customFormat="1" x14ac:dyDescent="0.15"/>
    <row r="221" s="24" customFormat="1" x14ac:dyDescent="0.15"/>
    <row r="222" s="24" customFormat="1" x14ac:dyDescent="0.15"/>
    <row r="223" s="24" customFormat="1" x14ac:dyDescent="0.15"/>
    <row r="224" s="24" customFormat="1" x14ac:dyDescent="0.15"/>
    <row r="225" s="24" customFormat="1" x14ac:dyDescent="0.15"/>
    <row r="226" s="24" customFormat="1" x14ac:dyDescent="0.15"/>
    <row r="227" s="24" customFormat="1" x14ac:dyDescent="0.15"/>
    <row r="228" s="24" customFormat="1" x14ac:dyDescent="0.15"/>
    <row r="229" s="24" customFormat="1" x14ac:dyDescent="0.15"/>
    <row r="230" s="24" customFormat="1" x14ac:dyDescent="0.15"/>
    <row r="231" s="24" customFormat="1" x14ac:dyDescent="0.15"/>
    <row r="232" s="24" customFormat="1" x14ac:dyDescent="0.15"/>
    <row r="233" s="24" customFormat="1" x14ac:dyDescent="0.15"/>
    <row r="234" s="24" customFormat="1" x14ac:dyDescent="0.15"/>
    <row r="235" s="24" customFormat="1" x14ac:dyDescent="0.15"/>
    <row r="236" s="24" customFormat="1" x14ac:dyDescent="0.15"/>
    <row r="237" s="24" customFormat="1" x14ac:dyDescent="0.15"/>
    <row r="238" s="24" customFormat="1" x14ac:dyDescent="0.15"/>
    <row r="239" s="24" customFormat="1" x14ac:dyDescent="0.15"/>
    <row r="240" s="24" customFormat="1" x14ac:dyDescent="0.15"/>
    <row r="241" s="24" customFormat="1" x14ac:dyDescent="0.15"/>
    <row r="242" s="24" customFormat="1" x14ac:dyDescent="0.15"/>
    <row r="243" s="24" customFormat="1" x14ac:dyDescent="0.15"/>
    <row r="244" s="24" customFormat="1" x14ac:dyDescent="0.15"/>
    <row r="245" s="24" customFormat="1" x14ac:dyDescent="0.15"/>
    <row r="246" s="24" customFormat="1" x14ac:dyDescent="0.15"/>
    <row r="247" s="24" customFormat="1" x14ac:dyDescent="0.15"/>
    <row r="248" s="24" customFormat="1" x14ac:dyDescent="0.15"/>
    <row r="249" s="24" customFormat="1" x14ac:dyDescent="0.15"/>
    <row r="250" s="24" customFormat="1" x14ac:dyDescent="0.15"/>
    <row r="251" s="24" customFormat="1" x14ac:dyDescent="0.15"/>
    <row r="252" s="24" customFormat="1" x14ac:dyDescent="0.15"/>
    <row r="253" s="24" customFormat="1" x14ac:dyDescent="0.15"/>
    <row r="254" s="24" customFormat="1" x14ac:dyDescent="0.15"/>
    <row r="255" s="24" customFormat="1" x14ac:dyDescent="0.15"/>
    <row r="256" s="24" customFormat="1" x14ac:dyDescent="0.15"/>
    <row r="257" s="24" customFormat="1" x14ac:dyDescent="0.15"/>
    <row r="258" s="24" customFormat="1" x14ac:dyDescent="0.15"/>
    <row r="259" s="24" customFormat="1" x14ac:dyDescent="0.15"/>
    <row r="260" s="24" customFormat="1" x14ac:dyDescent="0.15"/>
    <row r="261" s="24" customFormat="1" x14ac:dyDescent="0.15"/>
    <row r="262" s="24" customFormat="1" x14ac:dyDescent="0.15"/>
    <row r="263" s="24" customFormat="1" x14ac:dyDescent="0.15"/>
    <row r="264" s="24" customFormat="1" x14ac:dyDescent="0.15"/>
    <row r="265" s="24" customFormat="1" x14ac:dyDescent="0.15"/>
    <row r="266" s="24" customFormat="1" x14ac:dyDescent="0.15"/>
    <row r="267" s="24" customFormat="1" x14ac:dyDescent="0.15"/>
    <row r="268" s="24" customFormat="1" x14ac:dyDescent="0.15"/>
    <row r="269" s="24" customFormat="1" x14ac:dyDescent="0.15"/>
    <row r="270" s="24" customFormat="1" x14ac:dyDescent="0.15"/>
    <row r="271" s="24" customFormat="1" x14ac:dyDescent="0.15"/>
    <row r="272" s="24" customFormat="1" x14ac:dyDescent="0.15"/>
    <row r="273" s="24" customFormat="1" x14ac:dyDescent="0.15"/>
    <row r="274" s="24" customFormat="1" x14ac:dyDescent="0.15"/>
    <row r="275" s="24" customFormat="1" x14ac:dyDescent="0.15"/>
    <row r="276" s="24" customFormat="1" x14ac:dyDescent="0.15"/>
    <row r="277" s="24" customFormat="1" x14ac:dyDescent="0.15"/>
    <row r="278" s="24" customFormat="1" x14ac:dyDescent="0.15"/>
    <row r="279" s="24" customFormat="1" x14ac:dyDescent="0.15"/>
    <row r="280" s="24" customFormat="1" x14ac:dyDescent="0.15"/>
    <row r="281" s="24" customFormat="1" x14ac:dyDescent="0.15"/>
    <row r="282" s="24" customFormat="1" x14ac:dyDescent="0.15"/>
    <row r="283" s="24" customFormat="1" x14ac:dyDescent="0.15"/>
    <row r="284" s="24" customFormat="1" x14ac:dyDescent="0.15"/>
    <row r="285" s="24" customFormat="1" x14ac:dyDescent="0.15"/>
    <row r="286" s="24" customFormat="1" x14ac:dyDescent="0.15"/>
    <row r="287" s="24" customFormat="1" x14ac:dyDescent="0.15"/>
    <row r="288" s="24" customFormat="1" x14ac:dyDescent="0.15"/>
    <row r="289" s="24" customFormat="1" x14ac:dyDescent="0.15"/>
    <row r="290" s="24" customFormat="1" x14ac:dyDescent="0.15"/>
    <row r="291" s="24" customFormat="1" x14ac:dyDescent="0.15"/>
    <row r="292" s="24" customFormat="1" x14ac:dyDescent="0.15"/>
    <row r="293" s="24" customFormat="1" x14ac:dyDescent="0.15"/>
    <row r="294" s="24" customFormat="1" x14ac:dyDescent="0.15"/>
    <row r="295" s="24" customFormat="1" x14ac:dyDescent="0.15"/>
    <row r="296" s="24" customFormat="1" x14ac:dyDescent="0.15"/>
    <row r="297" s="24" customFormat="1" x14ac:dyDescent="0.15"/>
    <row r="298" s="24" customFormat="1" x14ac:dyDescent="0.15"/>
    <row r="299" s="24" customFormat="1" x14ac:dyDescent="0.15"/>
    <row r="300" s="24" customFormat="1" x14ac:dyDescent="0.15"/>
    <row r="301" s="24" customFormat="1" x14ac:dyDescent="0.15"/>
    <row r="302" s="24" customFormat="1" x14ac:dyDescent="0.15"/>
    <row r="303" s="24" customFormat="1" x14ac:dyDescent="0.15"/>
    <row r="304" s="24" customFormat="1" x14ac:dyDescent="0.15"/>
    <row r="305" s="24" customFormat="1" x14ac:dyDescent="0.15"/>
    <row r="306" s="24" customFormat="1" x14ac:dyDescent="0.15"/>
    <row r="307" s="24" customFormat="1" x14ac:dyDescent="0.15"/>
    <row r="308" s="24" customFormat="1" x14ac:dyDescent="0.15"/>
    <row r="309" s="24" customFormat="1" x14ac:dyDescent="0.15"/>
    <row r="310" s="24" customFormat="1" x14ac:dyDescent="0.15"/>
    <row r="311" s="24" customFormat="1" x14ac:dyDescent="0.15"/>
    <row r="312" s="24" customFormat="1" x14ac:dyDescent="0.15"/>
    <row r="313" s="24" customFormat="1" x14ac:dyDescent="0.15"/>
    <row r="314" s="24" customFormat="1" x14ac:dyDescent="0.15"/>
    <row r="315" s="24" customFormat="1" x14ac:dyDescent="0.15"/>
    <row r="316" s="24" customFormat="1" x14ac:dyDescent="0.15"/>
    <row r="317" s="24" customFormat="1" x14ac:dyDescent="0.15"/>
    <row r="318" s="24" customFormat="1" x14ac:dyDescent="0.15"/>
    <row r="319" s="24" customFormat="1" x14ac:dyDescent="0.15"/>
    <row r="320" s="24" customFormat="1" x14ac:dyDescent="0.15"/>
    <row r="321" s="24" customFormat="1" x14ac:dyDescent="0.15"/>
    <row r="322" s="24" customFormat="1" x14ac:dyDescent="0.15"/>
    <row r="323" s="24" customFormat="1" x14ac:dyDescent="0.15"/>
    <row r="324" s="24" customFormat="1" x14ac:dyDescent="0.15"/>
    <row r="325" s="24" customFormat="1" x14ac:dyDescent="0.15"/>
    <row r="326" s="24" customFormat="1" x14ac:dyDescent="0.15"/>
    <row r="327" s="24" customFormat="1" x14ac:dyDescent="0.15"/>
    <row r="328" s="24" customFormat="1" x14ac:dyDescent="0.15"/>
    <row r="329" s="24" customFormat="1" x14ac:dyDescent="0.15"/>
    <row r="330" s="24" customFormat="1" x14ac:dyDescent="0.15"/>
    <row r="331" s="24" customFormat="1" x14ac:dyDescent="0.15"/>
    <row r="332" s="24" customFormat="1" x14ac:dyDescent="0.15"/>
    <row r="333" s="24" customFormat="1" x14ac:dyDescent="0.15"/>
    <row r="334" s="24" customFormat="1" x14ac:dyDescent="0.15"/>
    <row r="335" s="24" customFormat="1" x14ac:dyDescent="0.15"/>
    <row r="336" s="24" customFormat="1" x14ac:dyDescent="0.15"/>
    <row r="337" s="24" customFormat="1" x14ac:dyDescent="0.15"/>
    <row r="338" s="24" customFormat="1" x14ac:dyDescent="0.15"/>
    <row r="339" s="24" customFormat="1" x14ac:dyDescent="0.15"/>
    <row r="340" s="24" customFormat="1" x14ac:dyDescent="0.15"/>
    <row r="341" s="24" customFormat="1" x14ac:dyDescent="0.15"/>
    <row r="342" s="24" customFormat="1" x14ac:dyDescent="0.15"/>
    <row r="343" s="24" customFormat="1" x14ac:dyDescent="0.15"/>
    <row r="344" s="24" customFormat="1" x14ac:dyDescent="0.15"/>
    <row r="345" s="24" customFormat="1" x14ac:dyDescent="0.15"/>
    <row r="346" s="24" customFormat="1" x14ac:dyDescent="0.15"/>
    <row r="347" s="24" customFormat="1" x14ac:dyDescent="0.15"/>
    <row r="348" s="24" customFormat="1" x14ac:dyDescent="0.15"/>
    <row r="349" s="24" customFormat="1" x14ac:dyDescent="0.15"/>
    <row r="350" s="24" customFormat="1" x14ac:dyDescent="0.15"/>
    <row r="351" s="24" customFormat="1" x14ac:dyDescent="0.15"/>
    <row r="352" s="24" customFormat="1" x14ac:dyDescent="0.15"/>
    <row r="353" s="24" customFormat="1" x14ac:dyDescent="0.15"/>
    <row r="354" s="24" customFormat="1" x14ac:dyDescent="0.15"/>
    <row r="355" s="24" customFormat="1" x14ac:dyDescent="0.15"/>
    <row r="356" s="24" customFormat="1" x14ac:dyDescent="0.15"/>
    <row r="357" s="24" customFormat="1" x14ac:dyDescent="0.15"/>
    <row r="358" s="24" customFormat="1" x14ac:dyDescent="0.15"/>
    <row r="359" s="24" customFormat="1" x14ac:dyDescent="0.15"/>
    <row r="360" s="24" customFormat="1" x14ac:dyDescent="0.15"/>
    <row r="361" s="24" customFormat="1" x14ac:dyDescent="0.15"/>
    <row r="362" s="24" customFormat="1" x14ac:dyDescent="0.15"/>
    <row r="363" s="24" customFormat="1" x14ac:dyDescent="0.15"/>
    <row r="364" s="24" customFormat="1" x14ac:dyDescent="0.15"/>
    <row r="365" s="24" customFormat="1" x14ac:dyDescent="0.15"/>
    <row r="366" s="24" customFormat="1" x14ac:dyDescent="0.15"/>
    <row r="367" s="24" customFormat="1" x14ac:dyDescent="0.15"/>
    <row r="368" s="24" customFormat="1" x14ac:dyDescent="0.15"/>
    <row r="369" s="24" customFormat="1" x14ac:dyDescent="0.15"/>
    <row r="370" s="24" customFormat="1" x14ac:dyDescent="0.15"/>
    <row r="371" s="24" customFormat="1" x14ac:dyDescent="0.15"/>
    <row r="372" s="24" customFormat="1" x14ac:dyDescent="0.15"/>
    <row r="373" s="24" customFormat="1" x14ac:dyDescent="0.15"/>
    <row r="374" s="24" customFormat="1" x14ac:dyDescent="0.15"/>
    <row r="375" s="24" customFormat="1" x14ac:dyDescent="0.15"/>
    <row r="376" s="24" customFormat="1" x14ac:dyDescent="0.15"/>
    <row r="377" s="24" customFormat="1" x14ac:dyDescent="0.15"/>
    <row r="378" s="24" customFormat="1" x14ac:dyDescent="0.15"/>
    <row r="379" s="24" customFormat="1" x14ac:dyDescent="0.15"/>
    <row r="380" s="24" customFormat="1" x14ac:dyDescent="0.15"/>
    <row r="381" s="24" customFormat="1" x14ac:dyDescent="0.15"/>
    <row r="382" s="24" customFormat="1" x14ac:dyDescent="0.15"/>
    <row r="383" s="24" customFormat="1" x14ac:dyDescent="0.15"/>
    <row r="384" s="24" customFormat="1" x14ac:dyDescent="0.15"/>
    <row r="385" s="24" customFormat="1" x14ac:dyDescent="0.15"/>
    <row r="386" s="24" customFormat="1" x14ac:dyDescent="0.15"/>
    <row r="387" s="24" customFormat="1" x14ac:dyDescent="0.15"/>
    <row r="388" s="24" customFormat="1" x14ac:dyDescent="0.15"/>
    <row r="389" s="24" customFormat="1" x14ac:dyDescent="0.15"/>
    <row r="390" s="24" customFormat="1" x14ac:dyDescent="0.15"/>
    <row r="391" s="24" customFormat="1" x14ac:dyDescent="0.15"/>
    <row r="392" s="24" customFormat="1" x14ac:dyDescent="0.15"/>
    <row r="393" s="24" customFormat="1" x14ac:dyDescent="0.15"/>
    <row r="394" s="24" customFormat="1" x14ac:dyDescent="0.15"/>
    <row r="395" s="24" customFormat="1" x14ac:dyDescent="0.15"/>
    <row r="396" s="24" customFormat="1" x14ac:dyDescent="0.15"/>
    <row r="397" s="24" customFormat="1" x14ac:dyDescent="0.15"/>
    <row r="398" s="24" customFormat="1" x14ac:dyDescent="0.15"/>
    <row r="399" s="24" customFormat="1" x14ac:dyDescent="0.15"/>
    <row r="400" s="24" customFormat="1" x14ac:dyDescent="0.15"/>
    <row r="401" s="24" customFormat="1" x14ac:dyDescent="0.15"/>
    <row r="402" s="24" customFormat="1" x14ac:dyDescent="0.15"/>
    <row r="403" s="24" customFormat="1" x14ac:dyDescent="0.15"/>
    <row r="404" s="24" customFormat="1" x14ac:dyDescent="0.15"/>
    <row r="405" s="24" customFormat="1" x14ac:dyDescent="0.15"/>
    <row r="406" s="24" customFormat="1" x14ac:dyDescent="0.15"/>
    <row r="407" s="24" customFormat="1" x14ac:dyDescent="0.15"/>
    <row r="408" s="24" customFormat="1" x14ac:dyDescent="0.15"/>
    <row r="409" s="24" customFormat="1" x14ac:dyDescent="0.15"/>
    <row r="410" s="24" customFormat="1" x14ac:dyDescent="0.15"/>
    <row r="411" s="24" customFormat="1" x14ac:dyDescent="0.15"/>
    <row r="412" s="24" customFormat="1" x14ac:dyDescent="0.15"/>
    <row r="413" s="24" customFormat="1" x14ac:dyDescent="0.15"/>
    <row r="414" s="24" customFormat="1" x14ac:dyDescent="0.15"/>
    <row r="415" s="24" customFormat="1" x14ac:dyDescent="0.15"/>
    <row r="416" s="24" customFormat="1" x14ac:dyDescent="0.15"/>
    <row r="417" s="24" customFormat="1" x14ac:dyDescent="0.15"/>
    <row r="418" s="24" customFormat="1" x14ac:dyDescent="0.15"/>
    <row r="419" s="24" customFormat="1" x14ac:dyDescent="0.15"/>
    <row r="420" s="24" customFormat="1" x14ac:dyDescent="0.15"/>
    <row r="421" s="24" customFormat="1" x14ac:dyDescent="0.15"/>
    <row r="422" s="24" customFormat="1" x14ac:dyDescent="0.15"/>
    <row r="423" s="24" customFormat="1" x14ac:dyDescent="0.15"/>
    <row r="424" s="24" customFormat="1" x14ac:dyDescent="0.15"/>
    <row r="425" s="24" customFormat="1" x14ac:dyDescent="0.15"/>
    <row r="426" s="24" customFormat="1" x14ac:dyDescent="0.15"/>
    <row r="427" s="24" customFormat="1" x14ac:dyDescent="0.15"/>
    <row r="428" s="24" customFormat="1" x14ac:dyDescent="0.15"/>
    <row r="429" s="24" customFormat="1" x14ac:dyDescent="0.15"/>
    <row r="430" s="24" customFormat="1" x14ac:dyDescent="0.15"/>
    <row r="431" s="24" customFormat="1" x14ac:dyDescent="0.15"/>
    <row r="432" s="24" customFormat="1" x14ac:dyDescent="0.15"/>
    <row r="433" s="24" customFormat="1" x14ac:dyDescent="0.15"/>
    <row r="434" s="24" customFormat="1" x14ac:dyDescent="0.15"/>
    <row r="435" s="24" customFormat="1" x14ac:dyDescent="0.15"/>
    <row r="436" s="24" customFormat="1" x14ac:dyDescent="0.15"/>
    <row r="437" s="24" customFormat="1" x14ac:dyDescent="0.15"/>
    <row r="438" s="24" customFormat="1" x14ac:dyDescent="0.15"/>
    <row r="439" s="24" customFormat="1" x14ac:dyDescent="0.15"/>
    <row r="440" s="24" customFormat="1" x14ac:dyDescent="0.15"/>
    <row r="441" s="24" customFormat="1" x14ac:dyDescent="0.15"/>
    <row r="442" s="24" customFormat="1" x14ac:dyDescent="0.15"/>
    <row r="443" s="24" customFormat="1" x14ac:dyDescent="0.15"/>
    <row r="444" s="24" customFormat="1" x14ac:dyDescent="0.15"/>
    <row r="445" s="24" customFormat="1" x14ac:dyDescent="0.15"/>
    <row r="446" s="24" customFormat="1" x14ac:dyDescent="0.15"/>
    <row r="447" s="24" customFormat="1" x14ac:dyDescent="0.15"/>
    <row r="448" s="24" customFormat="1" x14ac:dyDescent="0.15"/>
    <row r="449" s="24" customFormat="1" x14ac:dyDescent="0.15"/>
    <row r="450" s="24" customFormat="1" x14ac:dyDescent="0.15"/>
    <row r="451" s="24" customFormat="1" x14ac:dyDescent="0.15"/>
    <row r="452" s="24" customFormat="1" x14ac:dyDescent="0.15"/>
    <row r="453" s="24" customFormat="1" x14ac:dyDescent="0.15"/>
    <row r="454" s="24" customFormat="1" x14ac:dyDescent="0.15"/>
    <row r="455" s="24" customFormat="1" x14ac:dyDescent="0.15"/>
    <row r="456" s="24" customFormat="1" x14ac:dyDescent="0.15"/>
    <row r="457" s="24" customFormat="1" x14ac:dyDescent="0.15"/>
    <row r="458" s="24" customFormat="1" x14ac:dyDescent="0.15"/>
    <row r="459" s="24" customFormat="1" x14ac:dyDescent="0.15"/>
    <row r="460" s="24" customFormat="1" x14ac:dyDescent="0.15"/>
    <row r="461" s="24" customFormat="1" x14ac:dyDescent="0.15"/>
    <row r="462" s="24" customFormat="1" x14ac:dyDescent="0.15"/>
    <row r="463" s="24" customFormat="1" x14ac:dyDescent="0.15"/>
    <row r="464" s="24" customFormat="1" x14ac:dyDescent="0.15"/>
    <row r="465" s="24" customFormat="1" x14ac:dyDescent="0.15"/>
    <row r="466" s="24" customFormat="1" x14ac:dyDescent="0.15"/>
    <row r="467" s="24" customFormat="1" x14ac:dyDescent="0.15"/>
    <row r="468" s="24" customFormat="1" x14ac:dyDescent="0.15"/>
    <row r="469" s="24" customFormat="1" x14ac:dyDescent="0.15"/>
    <row r="470" s="24" customFormat="1" x14ac:dyDescent="0.15"/>
    <row r="471" s="24" customFormat="1" x14ac:dyDescent="0.15"/>
    <row r="472" s="24" customFormat="1" x14ac:dyDescent="0.15"/>
    <row r="473" s="24" customFormat="1" x14ac:dyDescent="0.15"/>
    <row r="474" s="24" customFormat="1" x14ac:dyDescent="0.15"/>
    <row r="475" s="24" customFormat="1" x14ac:dyDescent="0.15"/>
    <row r="476" s="24" customFormat="1" x14ac:dyDescent="0.15"/>
    <row r="477" s="24" customFormat="1" x14ac:dyDescent="0.15"/>
    <row r="478" s="24" customFormat="1" x14ac:dyDescent="0.15"/>
    <row r="479" s="24" customFormat="1" x14ac:dyDescent="0.15"/>
    <row r="480" s="24" customFormat="1" x14ac:dyDescent="0.15"/>
    <row r="481" s="24" customFormat="1" x14ac:dyDescent="0.15"/>
    <row r="482" s="24" customFormat="1" x14ac:dyDescent="0.15"/>
    <row r="483" s="24" customFormat="1" x14ac:dyDescent="0.15"/>
    <row r="484" s="24" customFormat="1" x14ac:dyDescent="0.15"/>
    <row r="485" s="24" customFormat="1" x14ac:dyDescent="0.15"/>
    <row r="486" s="24" customFormat="1" x14ac:dyDescent="0.15"/>
    <row r="487" s="24" customFormat="1" x14ac:dyDescent="0.15"/>
    <row r="488" s="24" customFormat="1" x14ac:dyDescent="0.15"/>
    <row r="489" s="24" customFormat="1" x14ac:dyDescent="0.15"/>
    <row r="490" s="24" customFormat="1" x14ac:dyDescent="0.15"/>
    <row r="491" s="24" customFormat="1" x14ac:dyDescent="0.15"/>
    <row r="492" s="24" customFormat="1" x14ac:dyDescent="0.15"/>
    <row r="493" s="24" customFormat="1" x14ac:dyDescent="0.15"/>
    <row r="494" s="24" customFormat="1" x14ac:dyDescent="0.15"/>
    <row r="495" s="24" customFormat="1" x14ac:dyDescent="0.15"/>
    <row r="496" s="24" customFormat="1" x14ac:dyDescent="0.15"/>
    <row r="497" s="24" customFormat="1" x14ac:dyDescent="0.15"/>
    <row r="498" s="24" customFormat="1" x14ac:dyDescent="0.15"/>
    <row r="499" s="24" customFormat="1" x14ac:dyDescent="0.15"/>
    <row r="500" s="24" customFormat="1" x14ac:dyDescent="0.15"/>
    <row r="501" s="24" customFormat="1" x14ac:dyDescent="0.15"/>
    <row r="502" s="24" customFormat="1" x14ac:dyDescent="0.15"/>
    <row r="503" s="24" customFormat="1" x14ac:dyDescent="0.15"/>
    <row r="504" s="24" customFormat="1" x14ac:dyDescent="0.15"/>
    <row r="505" s="24" customFormat="1" x14ac:dyDescent="0.15"/>
    <row r="506" s="24" customFormat="1" x14ac:dyDescent="0.15"/>
    <row r="507" s="24" customFormat="1" x14ac:dyDescent="0.15"/>
    <row r="508" s="24" customFormat="1" x14ac:dyDescent="0.15"/>
    <row r="509" s="24" customFormat="1" x14ac:dyDescent="0.15"/>
    <row r="510" s="24" customFormat="1" x14ac:dyDescent="0.15"/>
    <row r="511" s="24" customFormat="1" x14ac:dyDescent="0.15"/>
    <row r="512" s="24" customFormat="1" x14ac:dyDescent="0.15"/>
    <row r="513" s="24" customFormat="1" x14ac:dyDescent="0.15"/>
    <row r="514" s="24" customFormat="1" x14ac:dyDescent="0.15"/>
    <row r="515" s="24" customFormat="1" x14ac:dyDescent="0.15"/>
    <row r="516" s="24" customFormat="1" x14ac:dyDescent="0.15"/>
    <row r="517" s="24" customFormat="1" x14ac:dyDescent="0.15"/>
    <row r="518" s="24" customFormat="1" x14ac:dyDescent="0.15"/>
    <row r="519" s="24" customFormat="1" x14ac:dyDescent="0.15"/>
    <row r="520" s="24" customFormat="1" x14ac:dyDescent="0.15"/>
    <row r="521" s="24" customFormat="1" x14ac:dyDescent="0.15"/>
    <row r="522" s="24" customFormat="1" x14ac:dyDescent="0.15"/>
    <row r="523" s="24" customFormat="1" x14ac:dyDescent="0.15"/>
    <row r="524" s="24" customFormat="1" x14ac:dyDescent="0.15"/>
    <row r="525" s="24" customFormat="1" x14ac:dyDescent="0.15"/>
    <row r="526" s="24" customFormat="1" x14ac:dyDescent="0.15"/>
    <row r="527" s="24" customFormat="1" x14ac:dyDescent="0.15"/>
    <row r="528" s="24" customFormat="1" x14ac:dyDescent="0.15"/>
    <row r="529" s="24" customFormat="1" x14ac:dyDescent="0.15"/>
    <row r="530" s="24" customFormat="1" x14ac:dyDescent="0.15"/>
    <row r="531" s="24" customFormat="1" x14ac:dyDescent="0.15"/>
    <row r="532" s="24" customFormat="1" x14ac:dyDescent="0.15"/>
    <row r="533" s="24" customFormat="1" x14ac:dyDescent="0.15"/>
    <row r="534" s="24" customFormat="1" x14ac:dyDescent="0.15"/>
    <row r="535" s="24" customFormat="1" x14ac:dyDescent="0.15"/>
    <row r="536" s="24" customFormat="1" x14ac:dyDescent="0.15"/>
    <row r="537" s="24" customFormat="1" x14ac:dyDescent="0.15"/>
    <row r="538" s="24" customFormat="1" x14ac:dyDescent="0.15"/>
    <row r="539" s="24" customFormat="1" x14ac:dyDescent="0.15"/>
    <row r="540" s="24" customFormat="1" x14ac:dyDescent="0.15"/>
    <row r="541" s="24" customFormat="1" x14ac:dyDescent="0.15"/>
    <row r="542" s="24" customFormat="1" x14ac:dyDescent="0.15"/>
    <row r="543" s="24" customFormat="1" x14ac:dyDescent="0.15"/>
    <row r="544" s="24" customFormat="1" x14ac:dyDescent="0.15"/>
    <row r="545" s="24" customFormat="1" x14ac:dyDescent="0.15"/>
    <row r="546" s="24" customFormat="1" x14ac:dyDescent="0.15"/>
    <row r="547" s="24" customFormat="1" x14ac:dyDescent="0.15"/>
    <row r="548" s="24" customFormat="1" x14ac:dyDescent="0.15"/>
    <row r="549" s="24" customFormat="1" x14ac:dyDescent="0.15"/>
    <row r="550" s="24" customFormat="1" x14ac:dyDescent="0.15"/>
    <row r="551" s="24" customFormat="1" x14ac:dyDescent="0.15"/>
    <row r="552" s="24" customFormat="1" x14ac:dyDescent="0.15"/>
    <row r="553" s="24" customFormat="1" x14ac:dyDescent="0.15"/>
    <row r="554" s="24" customFormat="1" x14ac:dyDescent="0.15"/>
    <row r="555" s="24" customFormat="1" x14ac:dyDescent="0.15"/>
    <row r="556" s="24" customFormat="1" x14ac:dyDescent="0.15"/>
    <row r="557" s="24" customFormat="1" x14ac:dyDescent="0.15"/>
    <row r="558" s="24" customFormat="1" x14ac:dyDescent="0.15"/>
    <row r="559" s="24" customFormat="1" x14ac:dyDescent="0.15"/>
    <row r="560" s="24" customFormat="1" x14ac:dyDescent="0.15"/>
    <row r="561" s="24" customFormat="1" x14ac:dyDescent="0.15"/>
    <row r="562" s="24" customFormat="1" x14ac:dyDescent="0.15"/>
    <row r="563" s="24" customFormat="1" x14ac:dyDescent="0.15"/>
    <row r="564" s="24" customFormat="1" x14ac:dyDescent="0.15"/>
    <row r="565" s="24" customFormat="1" x14ac:dyDescent="0.15"/>
    <row r="566" s="24" customFormat="1" x14ac:dyDescent="0.15"/>
    <row r="567" s="24" customFormat="1" x14ac:dyDescent="0.15"/>
    <row r="568" s="24" customFormat="1" x14ac:dyDescent="0.15"/>
    <row r="569" s="24" customFormat="1" x14ac:dyDescent="0.15"/>
    <row r="570" s="24" customFormat="1" x14ac:dyDescent="0.15"/>
    <row r="571" s="24" customFormat="1" x14ac:dyDescent="0.15"/>
    <row r="572" s="24" customFormat="1" x14ac:dyDescent="0.15"/>
    <row r="573" s="24" customFormat="1" x14ac:dyDescent="0.15"/>
    <row r="574" s="24" customFormat="1" x14ac:dyDescent="0.15"/>
    <row r="575" s="24" customFormat="1" x14ac:dyDescent="0.15"/>
    <row r="576" s="24" customFormat="1" x14ac:dyDescent="0.15"/>
    <row r="577" s="24" customFormat="1" x14ac:dyDescent="0.15"/>
    <row r="578" s="24" customFormat="1" x14ac:dyDescent="0.15"/>
    <row r="579" s="24" customFormat="1" x14ac:dyDescent="0.15"/>
    <row r="580" s="24" customFormat="1" x14ac:dyDescent="0.15"/>
    <row r="581" s="24" customFormat="1" x14ac:dyDescent="0.15"/>
    <row r="582" s="24" customFormat="1" x14ac:dyDescent="0.15"/>
    <row r="583" s="24" customFormat="1" x14ac:dyDescent="0.15"/>
    <row r="584" s="24" customFormat="1" x14ac:dyDescent="0.15"/>
    <row r="585" s="24" customFormat="1" x14ac:dyDescent="0.15"/>
    <row r="586" s="24" customFormat="1" x14ac:dyDescent="0.15"/>
    <row r="587" s="24" customFormat="1" x14ac:dyDescent="0.15"/>
    <row r="588" s="24" customFormat="1" x14ac:dyDescent="0.15"/>
    <row r="589" s="24" customFormat="1" x14ac:dyDescent="0.15"/>
    <row r="590" s="24" customFormat="1" x14ac:dyDescent="0.15"/>
    <row r="591" s="24" customFormat="1" x14ac:dyDescent="0.15"/>
    <row r="592" s="24" customFormat="1" x14ac:dyDescent="0.15"/>
    <row r="593" s="24" customFormat="1" x14ac:dyDescent="0.15"/>
    <row r="594" s="24" customFormat="1" x14ac:dyDescent="0.15"/>
    <row r="595" s="24" customFormat="1" x14ac:dyDescent="0.15"/>
    <row r="596" s="24" customFormat="1" x14ac:dyDescent="0.15"/>
    <row r="597" s="24" customFormat="1" x14ac:dyDescent="0.15"/>
    <row r="598" s="24" customFormat="1" x14ac:dyDescent="0.15"/>
    <row r="599" s="24" customFormat="1" x14ac:dyDescent="0.15"/>
    <row r="600" s="24" customFormat="1" x14ac:dyDescent="0.15"/>
    <row r="601" s="24" customFormat="1" x14ac:dyDescent="0.15"/>
    <row r="602" s="24" customFormat="1" x14ac:dyDescent="0.15"/>
    <row r="603" s="24" customFormat="1" x14ac:dyDescent="0.15"/>
    <row r="604" s="24" customFormat="1" x14ac:dyDescent="0.15"/>
    <row r="605" s="24" customFormat="1" x14ac:dyDescent="0.15"/>
    <row r="606" s="24" customFormat="1" x14ac:dyDescent="0.15"/>
    <row r="607" s="24" customFormat="1" x14ac:dyDescent="0.15"/>
    <row r="608" s="24" customFormat="1" x14ac:dyDescent="0.15"/>
    <row r="609" s="24" customFormat="1" x14ac:dyDescent="0.15"/>
    <row r="610" s="24" customFormat="1" x14ac:dyDescent="0.15"/>
    <row r="611" s="24" customFormat="1" x14ac:dyDescent="0.15"/>
    <row r="612" s="24" customFormat="1" x14ac:dyDescent="0.15"/>
    <row r="613" s="24" customFormat="1" x14ac:dyDescent="0.15"/>
    <row r="614" s="24" customFormat="1" x14ac:dyDescent="0.15"/>
    <row r="615" s="24" customFormat="1" x14ac:dyDescent="0.15"/>
    <row r="616" s="24" customFormat="1" x14ac:dyDescent="0.15"/>
    <row r="617" s="24" customFormat="1" x14ac:dyDescent="0.15"/>
    <row r="618" s="24" customFormat="1" x14ac:dyDescent="0.15"/>
    <row r="619" s="24" customFormat="1" x14ac:dyDescent="0.15"/>
    <row r="620" s="24" customFormat="1" x14ac:dyDescent="0.15"/>
    <row r="621" s="24" customFormat="1" x14ac:dyDescent="0.15"/>
    <row r="622" s="24" customFormat="1" x14ac:dyDescent="0.15"/>
    <row r="623" s="24" customFormat="1" x14ac:dyDescent="0.15"/>
    <row r="624" s="24" customFormat="1" x14ac:dyDescent="0.15"/>
    <row r="625" s="24" customFormat="1" x14ac:dyDescent="0.15"/>
    <row r="626" s="24" customFormat="1" x14ac:dyDescent="0.15"/>
    <row r="627" s="24" customFormat="1" x14ac:dyDescent="0.15"/>
    <row r="628" s="24" customFormat="1" x14ac:dyDescent="0.15"/>
    <row r="629" s="24" customFormat="1" x14ac:dyDescent="0.15"/>
    <row r="630" s="24" customFormat="1" x14ac:dyDescent="0.15"/>
    <row r="631" s="24" customFormat="1" x14ac:dyDescent="0.15"/>
    <row r="632" s="24" customFormat="1" x14ac:dyDescent="0.15"/>
    <row r="633" s="24" customFormat="1" x14ac:dyDescent="0.15"/>
    <row r="634" s="24" customFormat="1" x14ac:dyDescent="0.15"/>
    <row r="635" s="24" customFormat="1" x14ac:dyDescent="0.15"/>
    <row r="636" s="24" customFormat="1" x14ac:dyDescent="0.15"/>
    <row r="637" s="24" customFormat="1" x14ac:dyDescent="0.15"/>
    <row r="638" s="24" customFormat="1" x14ac:dyDescent="0.15"/>
    <row r="639" s="24" customFormat="1" x14ac:dyDescent="0.15"/>
    <row r="640" s="24" customFormat="1" x14ac:dyDescent="0.15"/>
    <row r="641" s="24" customFormat="1" x14ac:dyDescent="0.15"/>
    <row r="642" s="24" customFormat="1" x14ac:dyDescent="0.15"/>
    <row r="643" s="24" customFormat="1" x14ac:dyDescent="0.15"/>
    <row r="644" s="24" customFormat="1" x14ac:dyDescent="0.15"/>
    <row r="645" s="24" customFormat="1" x14ac:dyDescent="0.15"/>
    <row r="646" s="24" customFormat="1" x14ac:dyDescent="0.15"/>
    <row r="647" s="24" customFormat="1" x14ac:dyDescent="0.15"/>
    <row r="648" s="24" customFormat="1" x14ac:dyDescent="0.15"/>
    <row r="649" s="24" customFormat="1" x14ac:dyDescent="0.15"/>
    <row r="650" s="24" customFormat="1" x14ac:dyDescent="0.15"/>
    <row r="651" s="24" customFormat="1" x14ac:dyDescent="0.15"/>
    <row r="652" s="24" customFormat="1" x14ac:dyDescent="0.15"/>
    <row r="653" s="24" customFormat="1" x14ac:dyDescent="0.15"/>
    <row r="654" s="24" customFormat="1" x14ac:dyDescent="0.15"/>
    <row r="655" s="24" customFormat="1" x14ac:dyDescent="0.15"/>
    <row r="656" s="24" customFormat="1" x14ac:dyDescent="0.15"/>
    <row r="657" s="24" customFormat="1" x14ac:dyDescent="0.15"/>
    <row r="658" s="24" customFormat="1" x14ac:dyDescent="0.15"/>
    <row r="659" s="24" customFormat="1" x14ac:dyDescent="0.15"/>
    <row r="660" s="24" customFormat="1" x14ac:dyDescent="0.15"/>
    <row r="661" s="24" customFormat="1" x14ac:dyDescent="0.15"/>
    <row r="662" s="24" customFormat="1" x14ac:dyDescent="0.15"/>
    <row r="663" s="24" customFormat="1" x14ac:dyDescent="0.15"/>
    <row r="664" s="24" customFormat="1" x14ac:dyDescent="0.15"/>
    <row r="665" s="24" customFormat="1" x14ac:dyDescent="0.15"/>
    <row r="666" s="24" customFormat="1" x14ac:dyDescent="0.15"/>
    <row r="667" s="24" customFormat="1" x14ac:dyDescent="0.15"/>
    <row r="668" s="24" customFormat="1" x14ac:dyDescent="0.15"/>
    <row r="669" s="24" customFormat="1" x14ac:dyDescent="0.15"/>
    <row r="670" s="24" customFormat="1" x14ac:dyDescent="0.15"/>
    <row r="671" s="24" customFormat="1" x14ac:dyDescent="0.15"/>
    <row r="672" s="24" customFormat="1" x14ac:dyDescent="0.15"/>
    <row r="673" s="24" customFormat="1" x14ac:dyDescent="0.15"/>
    <row r="674" s="24" customFormat="1" x14ac:dyDescent="0.15"/>
    <row r="675" s="24" customFormat="1" x14ac:dyDescent="0.15"/>
    <row r="676" s="24" customFormat="1" x14ac:dyDescent="0.15"/>
    <row r="677" s="24" customFormat="1" x14ac:dyDescent="0.15"/>
    <row r="678" s="24" customFormat="1" x14ac:dyDescent="0.15"/>
    <row r="679" s="24" customFormat="1" x14ac:dyDescent="0.15"/>
    <row r="680" s="24" customFormat="1" x14ac:dyDescent="0.15"/>
    <row r="681" s="24" customFormat="1" x14ac:dyDescent="0.15"/>
    <row r="682" s="24" customFormat="1" x14ac:dyDescent="0.15"/>
    <row r="683" s="24" customFormat="1" x14ac:dyDescent="0.15"/>
    <row r="684" s="24" customFormat="1" x14ac:dyDescent="0.15"/>
    <row r="685" s="24" customFormat="1" x14ac:dyDescent="0.15"/>
    <row r="686" s="24" customFormat="1" x14ac:dyDescent="0.15"/>
    <row r="687" s="24" customFormat="1" x14ac:dyDescent="0.15"/>
    <row r="688" s="24" customFormat="1" x14ac:dyDescent="0.15"/>
    <row r="689" s="24" customFormat="1" x14ac:dyDescent="0.15"/>
    <row r="690" s="24" customFormat="1" x14ac:dyDescent="0.15"/>
    <row r="691" s="24" customFormat="1" x14ac:dyDescent="0.15"/>
    <row r="692" s="24" customFormat="1" x14ac:dyDescent="0.15"/>
    <row r="693" s="24" customFormat="1" x14ac:dyDescent="0.15"/>
    <row r="694" s="24" customFormat="1" x14ac:dyDescent="0.15"/>
    <row r="695" s="24" customFormat="1" x14ac:dyDescent="0.15"/>
    <row r="696" s="24" customFormat="1" x14ac:dyDescent="0.15"/>
    <row r="697" s="24" customFormat="1" x14ac:dyDescent="0.15"/>
    <row r="698" s="24" customFormat="1" x14ac:dyDescent="0.15"/>
    <row r="699" s="24" customFormat="1" x14ac:dyDescent="0.15"/>
    <row r="700" s="24" customFormat="1" x14ac:dyDescent="0.15"/>
    <row r="701" s="24" customFormat="1" x14ac:dyDescent="0.15"/>
    <row r="702" s="24" customFormat="1" x14ac:dyDescent="0.15"/>
    <row r="703" s="24" customFormat="1" x14ac:dyDescent="0.15"/>
    <row r="704" s="24" customFormat="1" x14ac:dyDescent="0.15"/>
    <row r="705" s="24" customFormat="1" x14ac:dyDescent="0.15"/>
    <row r="706" s="24" customFormat="1" x14ac:dyDescent="0.15"/>
    <row r="707" s="24" customFormat="1" x14ac:dyDescent="0.15"/>
    <row r="708" s="24" customFormat="1" x14ac:dyDescent="0.15"/>
    <row r="709" s="24" customFormat="1" x14ac:dyDescent="0.15"/>
    <row r="710" s="24" customFormat="1" x14ac:dyDescent="0.15"/>
    <row r="711" s="24" customFormat="1" x14ac:dyDescent="0.15"/>
    <row r="712" s="24" customFormat="1" x14ac:dyDescent="0.15"/>
    <row r="713" s="24" customFormat="1" x14ac:dyDescent="0.15"/>
    <row r="714" s="24" customFormat="1" x14ac:dyDescent="0.15"/>
    <row r="715" s="24" customFormat="1" x14ac:dyDescent="0.15"/>
    <row r="716" s="24" customFormat="1" x14ac:dyDescent="0.15"/>
    <row r="717" s="24" customFormat="1" x14ac:dyDescent="0.15"/>
    <row r="718" s="24" customFormat="1" x14ac:dyDescent="0.15"/>
    <row r="719" s="24" customFormat="1" x14ac:dyDescent="0.15"/>
    <row r="720" s="24" customFormat="1" x14ac:dyDescent="0.15"/>
    <row r="721" s="24" customFormat="1" x14ac:dyDescent="0.15"/>
    <row r="722" s="24" customFormat="1" x14ac:dyDescent="0.15"/>
    <row r="723" s="24" customFormat="1" x14ac:dyDescent="0.15"/>
    <row r="724" s="24" customFormat="1" x14ac:dyDescent="0.15"/>
    <row r="725" s="24" customFormat="1" x14ac:dyDescent="0.15"/>
    <row r="726" s="24" customFormat="1" x14ac:dyDescent="0.15"/>
    <row r="727" s="24" customFormat="1" x14ac:dyDescent="0.15"/>
    <row r="728" s="24" customFormat="1" x14ac:dyDescent="0.15"/>
    <row r="729" s="24" customFormat="1" x14ac:dyDescent="0.15"/>
    <row r="730" s="24" customFormat="1" x14ac:dyDescent="0.15"/>
    <row r="731" s="24" customFormat="1" x14ac:dyDescent="0.15"/>
    <row r="732" s="24" customFormat="1" x14ac:dyDescent="0.15"/>
    <row r="733" s="24" customFormat="1" x14ac:dyDescent="0.15"/>
    <row r="734" s="24" customFormat="1" x14ac:dyDescent="0.15"/>
    <row r="735" s="24" customFormat="1" x14ac:dyDescent="0.15"/>
    <row r="736" s="24" customFormat="1" x14ac:dyDescent="0.15"/>
    <row r="737" s="24" customFormat="1" x14ac:dyDescent="0.15"/>
    <row r="738" s="24" customFormat="1" x14ac:dyDescent="0.15"/>
    <row r="739" s="24" customFormat="1" x14ac:dyDescent="0.15"/>
    <row r="740" s="24" customFormat="1" x14ac:dyDescent="0.15"/>
    <row r="741" s="24" customFormat="1" x14ac:dyDescent="0.15"/>
    <row r="742" s="24" customFormat="1" x14ac:dyDescent="0.15"/>
    <row r="743" s="24" customFormat="1" x14ac:dyDescent="0.15"/>
    <row r="744" s="24" customFormat="1" x14ac:dyDescent="0.15"/>
    <row r="745" s="24" customFormat="1" x14ac:dyDescent="0.15"/>
    <row r="746" s="24" customFormat="1" x14ac:dyDescent="0.15"/>
    <row r="747" s="24" customFormat="1" x14ac:dyDescent="0.15"/>
    <row r="748" s="24" customFormat="1" x14ac:dyDescent="0.15"/>
    <row r="749" s="24" customFormat="1" x14ac:dyDescent="0.15"/>
    <row r="750" s="24" customFormat="1" x14ac:dyDescent="0.15"/>
    <row r="751" s="24" customFormat="1" x14ac:dyDescent="0.15"/>
    <row r="752" s="24" customFormat="1" x14ac:dyDescent="0.15"/>
    <row r="753" s="24" customFormat="1" x14ac:dyDescent="0.15"/>
    <row r="754" s="24" customFormat="1" x14ac:dyDescent="0.15"/>
    <row r="755" s="24" customFormat="1" x14ac:dyDescent="0.15"/>
    <row r="756" s="24" customFormat="1" x14ac:dyDescent="0.15"/>
    <row r="757" s="24" customFormat="1" x14ac:dyDescent="0.15"/>
    <row r="758" s="24" customFormat="1" x14ac:dyDescent="0.15"/>
    <row r="759" s="24" customFormat="1" x14ac:dyDescent="0.15"/>
    <row r="760" s="24" customFormat="1" x14ac:dyDescent="0.15"/>
    <row r="761" s="24" customFormat="1" x14ac:dyDescent="0.15"/>
    <row r="762" s="24" customFormat="1" x14ac:dyDescent="0.15"/>
    <row r="763" s="24" customFormat="1" x14ac:dyDescent="0.15"/>
    <row r="764" s="24" customFormat="1" x14ac:dyDescent="0.15"/>
    <row r="765" s="24" customFormat="1" x14ac:dyDescent="0.15"/>
    <row r="766" s="24" customFormat="1" x14ac:dyDescent="0.15"/>
    <row r="767" s="24" customFormat="1" x14ac:dyDescent="0.15"/>
    <row r="768" s="24" customFormat="1" x14ac:dyDescent="0.15"/>
    <row r="769" s="24" customFormat="1" x14ac:dyDescent="0.15"/>
    <row r="770" s="24" customFormat="1" x14ac:dyDescent="0.15"/>
    <row r="771" s="24" customFormat="1" x14ac:dyDescent="0.15"/>
    <row r="772" s="24" customFormat="1" x14ac:dyDescent="0.15"/>
    <row r="773" s="24" customFormat="1" x14ac:dyDescent="0.15"/>
    <row r="774" s="24" customFormat="1" x14ac:dyDescent="0.15"/>
    <row r="775" s="24" customFormat="1" x14ac:dyDescent="0.15"/>
    <row r="776" s="24" customFormat="1" x14ac:dyDescent="0.15"/>
    <row r="777" s="24" customFormat="1" x14ac:dyDescent="0.15"/>
    <row r="778" s="24" customFormat="1" x14ac:dyDescent="0.15"/>
    <row r="779" s="24" customFormat="1" x14ac:dyDescent="0.15"/>
    <row r="780" s="24" customFormat="1" x14ac:dyDescent="0.15"/>
    <row r="781" s="24" customFormat="1" x14ac:dyDescent="0.15"/>
    <row r="782" s="24" customFormat="1" x14ac:dyDescent="0.15"/>
    <row r="783" s="24" customFormat="1" x14ac:dyDescent="0.15"/>
    <row r="784" s="24" customFormat="1" x14ac:dyDescent="0.15"/>
    <row r="785" s="24" customFormat="1" x14ac:dyDescent="0.15"/>
    <row r="786" s="24" customFormat="1" x14ac:dyDescent="0.15"/>
    <row r="787" s="24" customFormat="1" x14ac:dyDescent="0.15"/>
    <row r="788" s="24" customFormat="1" x14ac:dyDescent="0.15"/>
    <row r="789" s="24" customFormat="1" x14ac:dyDescent="0.15"/>
    <row r="790" s="24" customFormat="1" x14ac:dyDescent="0.15"/>
    <row r="791" s="24" customFormat="1" x14ac:dyDescent="0.15"/>
    <row r="792" s="24" customFormat="1" x14ac:dyDescent="0.15"/>
    <row r="793" s="24" customFormat="1" x14ac:dyDescent="0.15"/>
    <row r="794" s="24" customFormat="1" x14ac:dyDescent="0.15"/>
    <row r="795" s="24" customFormat="1" x14ac:dyDescent="0.15"/>
    <row r="796" s="24" customFormat="1" x14ac:dyDescent="0.15"/>
    <row r="797" s="24" customFormat="1" x14ac:dyDescent="0.15"/>
    <row r="798" s="24" customFormat="1" x14ac:dyDescent="0.15"/>
    <row r="799" s="24" customFormat="1" x14ac:dyDescent="0.15"/>
    <row r="800" s="24" customFormat="1" x14ac:dyDescent="0.15"/>
    <row r="801" s="24" customFormat="1" x14ac:dyDescent="0.15"/>
    <row r="802" s="24" customFormat="1" x14ac:dyDescent="0.15"/>
    <row r="803" s="24" customFormat="1" x14ac:dyDescent="0.15"/>
    <row r="804" s="24" customFormat="1" x14ac:dyDescent="0.15"/>
    <row r="805" s="24" customFormat="1" x14ac:dyDescent="0.15"/>
    <row r="806" s="24" customFormat="1" x14ac:dyDescent="0.15"/>
    <row r="807" s="24" customFormat="1" x14ac:dyDescent="0.15"/>
    <row r="808" s="24" customFormat="1" x14ac:dyDescent="0.15"/>
    <row r="809" s="24" customFormat="1" x14ac:dyDescent="0.15"/>
    <row r="810" s="24" customFormat="1" x14ac:dyDescent="0.15"/>
    <row r="811" s="24" customFormat="1" x14ac:dyDescent="0.15"/>
    <row r="812" s="24" customFormat="1" x14ac:dyDescent="0.15"/>
    <row r="813" s="24" customFormat="1" x14ac:dyDescent="0.15"/>
    <row r="814" s="24" customFormat="1" x14ac:dyDescent="0.15"/>
    <row r="815" s="24" customFormat="1" x14ac:dyDescent="0.15"/>
    <row r="816" s="24" customFormat="1" x14ac:dyDescent="0.15"/>
    <row r="817" s="24" customFormat="1" x14ac:dyDescent="0.15"/>
    <row r="818" s="24" customFormat="1" x14ac:dyDescent="0.15"/>
    <row r="819" s="24" customFormat="1" x14ac:dyDescent="0.15"/>
    <row r="820" s="24" customFormat="1" x14ac:dyDescent="0.15"/>
    <row r="821" s="24" customFormat="1" x14ac:dyDescent="0.15"/>
    <row r="822" s="24" customFormat="1" x14ac:dyDescent="0.15"/>
    <row r="823" s="24" customFormat="1" x14ac:dyDescent="0.15"/>
    <row r="824" s="24" customFormat="1" x14ac:dyDescent="0.15"/>
    <row r="825" s="24" customFormat="1" x14ac:dyDescent="0.15"/>
    <row r="826" s="24" customFormat="1" x14ac:dyDescent="0.15"/>
    <row r="827" s="24" customFormat="1" x14ac:dyDescent="0.15"/>
    <row r="828" s="24" customFormat="1" x14ac:dyDescent="0.15"/>
    <row r="829" s="24" customFormat="1" x14ac:dyDescent="0.15"/>
    <row r="830" s="24" customFormat="1" x14ac:dyDescent="0.15"/>
    <row r="831" s="24" customFormat="1" x14ac:dyDescent="0.15"/>
    <row r="832" s="24" customFormat="1" x14ac:dyDescent="0.15"/>
    <row r="833" s="24" customFormat="1" x14ac:dyDescent="0.15"/>
    <row r="834" s="24" customFormat="1" x14ac:dyDescent="0.15"/>
    <row r="835" s="24" customFormat="1" x14ac:dyDescent="0.15"/>
    <row r="836" s="24" customFormat="1" x14ac:dyDescent="0.15"/>
    <row r="837" s="24" customFormat="1" x14ac:dyDescent="0.15"/>
    <row r="838" s="24" customFormat="1" x14ac:dyDescent="0.15"/>
    <row r="839" s="24" customFormat="1" x14ac:dyDescent="0.15"/>
    <row r="840" s="24" customFormat="1" x14ac:dyDescent="0.15"/>
    <row r="841" s="24" customFormat="1" x14ac:dyDescent="0.15"/>
    <row r="842" s="24" customFormat="1" x14ac:dyDescent="0.15"/>
    <row r="843" s="24" customFormat="1" x14ac:dyDescent="0.15"/>
    <row r="844" s="24" customFormat="1" x14ac:dyDescent="0.15"/>
    <row r="845" s="24" customFormat="1" x14ac:dyDescent="0.15"/>
    <row r="846" s="24" customFormat="1" x14ac:dyDescent="0.15"/>
    <row r="847" s="24" customFormat="1" x14ac:dyDescent="0.15"/>
    <row r="848" s="24" customFormat="1" x14ac:dyDescent="0.15"/>
    <row r="849" s="24" customFormat="1" x14ac:dyDescent="0.15"/>
    <row r="850" s="24" customFormat="1" x14ac:dyDescent="0.15"/>
    <row r="851" s="24" customFormat="1" x14ac:dyDescent="0.15"/>
    <row r="852" s="24" customFormat="1" x14ac:dyDescent="0.15"/>
    <row r="853" s="24" customFormat="1" x14ac:dyDescent="0.15"/>
    <row r="854" s="24" customFormat="1" x14ac:dyDescent="0.15"/>
    <row r="855" s="24" customFormat="1" x14ac:dyDescent="0.15"/>
    <row r="856" s="24" customFormat="1" x14ac:dyDescent="0.15"/>
    <row r="857" s="24" customFormat="1" x14ac:dyDescent="0.15"/>
    <row r="858" s="24" customFormat="1" x14ac:dyDescent="0.15"/>
    <row r="859" s="24" customFormat="1" x14ac:dyDescent="0.15"/>
    <row r="860" s="24" customFormat="1" x14ac:dyDescent="0.15"/>
    <row r="861" s="24" customFormat="1" x14ac:dyDescent="0.15"/>
    <row r="862" s="24" customFormat="1" x14ac:dyDescent="0.15"/>
    <row r="863" s="24" customFormat="1" x14ac:dyDescent="0.15"/>
    <row r="864" s="24" customFormat="1" x14ac:dyDescent="0.15"/>
    <row r="865" s="24" customFormat="1" x14ac:dyDescent="0.15"/>
    <row r="866" s="24" customFormat="1" x14ac:dyDescent="0.15"/>
    <row r="867" s="24" customFormat="1" x14ac:dyDescent="0.15"/>
    <row r="868" s="24" customFormat="1" x14ac:dyDescent="0.15"/>
    <row r="869" s="24" customFormat="1" x14ac:dyDescent="0.15"/>
    <row r="870" s="24" customFormat="1" x14ac:dyDescent="0.15"/>
    <row r="871" s="24" customFormat="1" x14ac:dyDescent="0.15"/>
    <row r="872" s="24" customFormat="1" x14ac:dyDescent="0.15"/>
    <row r="873" s="24" customFormat="1" x14ac:dyDescent="0.15"/>
    <row r="874" s="24" customFormat="1" x14ac:dyDescent="0.15"/>
    <row r="875" s="24" customFormat="1" x14ac:dyDescent="0.15"/>
    <row r="876" s="24" customFormat="1" x14ac:dyDescent="0.15"/>
    <row r="877" s="24" customFormat="1" x14ac:dyDescent="0.15"/>
    <row r="878" s="24" customFormat="1" x14ac:dyDescent="0.15"/>
    <row r="879" s="24" customFormat="1" x14ac:dyDescent="0.15"/>
    <row r="880" s="24" customFormat="1" x14ac:dyDescent="0.15"/>
    <row r="881" s="24" customFormat="1" x14ac:dyDescent="0.15"/>
    <row r="882" s="24" customFormat="1" x14ac:dyDescent="0.15"/>
    <row r="883" s="24" customFormat="1" x14ac:dyDescent="0.15"/>
    <row r="884" s="24" customFormat="1" x14ac:dyDescent="0.15"/>
    <row r="885" s="24" customFormat="1" x14ac:dyDescent="0.15"/>
    <row r="886" s="24" customFormat="1" x14ac:dyDescent="0.15"/>
    <row r="887" s="24" customFormat="1" x14ac:dyDescent="0.15"/>
    <row r="888" s="24" customFormat="1" x14ac:dyDescent="0.15"/>
    <row r="889" s="24" customFormat="1" x14ac:dyDescent="0.15"/>
    <row r="890" s="24" customFormat="1" x14ac:dyDescent="0.15"/>
    <row r="891" s="24" customFormat="1" x14ac:dyDescent="0.15"/>
    <row r="892" s="24" customFormat="1" x14ac:dyDescent="0.15"/>
    <row r="893" s="24" customFormat="1" x14ac:dyDescent="0.15"/>
    <row r="894" s="24" customFormat="1" x14ac:dyDescent="0.15"/>
    <row r="895" s="24" customFormat="1" x14ac:dyDescent="0.15"/>
    <row r="896" s="24" customFormat="1" x14ac:dyDescent="0.15"/>
    <row r="897" s="24" customFormat="1" x14ac:dyDescent="0.15"/>
    <row r="898" s="24" customFormat="1" x14ac:dyDescent="0.15"/>
    <row r="899" s="24" customFormat="1" x14ac:dyDescent="0.15"/>
    <row r="900" s="24" customFormat="1" x14ac:dyDescent="0.15"/>
    <row r="901" s="24" customFormat="1" x14ac:dyDescent="0.15"/>
    <row r="902" s="24" customFormat="1" x14ac:dyDescent="0.15"/>
    <row r="903" s="24" customFormat="1" x14ac:dyDescent="0.15"/>
    <row r="904" s="24" customFormat="1" x14ac:dyDescent="0.15"/>
    <row r="905" s="24" customFormat="1" x14ac:dyDescent="0.15"/>
    <row r="906" s="24" customFormat="1" x14ac:dyDescent="0.15"/>
    <row r="907" s="24" customFormat="1" x14ac:dyDescent="0.15"/>
    <row r="908" s="24" customFormat="1" x14ac:dyDescent="0.15"/>
    <row r="909" s="24" customFormat="1" x14ac:dyDescent="0.15"/>
    <row r="910" s="24" customFormat="1" x14ac:dyDescent="0.15"/>
    <row r="911" s="24" customFormat="1" x14ac:dyDescent="0.15"/>
    <row r="912" s="24" customFormat="1" x14ac:dyDescent="0.15"/>
    <row r="913" s="24" customFormat="1" x14ac:dyDescent="0.15"/>
    <row r="914" s="24" customFormat="1" x14ac:dyDescent="0.15"/>
    <row r="915" s="24" customFormat="1" x14ac:dyDescent="0.15"/>
    <row r="916" s="24" customFormat="1" x14ac:dyDescent="0.15"/>
    <row r="917" s="24" customFormat="1" x14ac:dyDescent="0.15"/>
    <row r="918" s="24" customFormat="1" x14ac:dyDescent="0.15"/>
    <row r="919" s="24" customFormat="1" x14ac:dyDescent="0.15"/>
    <row r="920" s="24" customFormat="1" x14ac:dyDescent="0.15"/>
    <row r="921" s="24" customFormat="1" x14ac:dyDescent="0.15"/>
    <row r="922" s="24" customFormat="1" x14ac:dyDescent="0.15"/>
    <row r="923" s="24" customFormat="1" x14ac:dyDescent="0.15"/>
    <row r="924" s="24" customFormat="1" x14ac:dyDescent="0.15"/>
    <row r="925" s="24" customFormat="1" x14ac:dyDescent="0.15"/>
    <row r="926" s="24" customFormat="1" x14ac:dyDescent="0.15"/>
    <row r="927" s="24" customFormat="1" x14ac:dyDescent="0.15"/>
    <row r="928" s="24" customFormat="1" x14ac:dyDescent="0.15"/>
    <row r="929" s="24" customFormat="1" x14ac:dyDescent="0.15"/>
    <row r="930" s="24" customFormat="1" x14ac:dyDescent="0.15"/>
    <row r="931" s="24" customFormat="1" x14ac:dyDescent="0.15"/>
    <row r="932" s="24" customFormat="1" x14ac:dyDescent="0.15"/>
    <row r="933" s="24" customFormat="1" x14ac:dyDescent="0.15"/>
    <row r="934" s="24" customFormat="1" x14ac:dyDescent="0.15"/>
    <row r="935" s="24" customFormat="1" x14ac:dyDescent="0.15"/>
    <row r="936" s="24" customFormat="1" x14ac:dyDescent="0.15"/>
    <row r="937" s="24" customFormat="1" x14ac:dyDescent="0.15"/>
    <row r="938" s="24" customFormat="1" x14ac:dyDescent="0.15"/>
    <row r="939" s="24" customFormat="1" x14ac:dyDescent="0.15"/>
    <row r="940" s="24" customFormat="1" x14ac:dyDescent="0.15"/>
    <row r="941" s="24" customFormat="1" x14ac:dyDescent="0.15"/>
    <row r="942" s="24" customFormat="1" x14ac:dyDescent="0.15"/>
    <row r="943" s="24" customFormat="1" x14ac:dyDescent="0.15"/>
    <row r="944" s="24" customFormat="1" x14ac:dyDescent="0.15"/>
    <row r="945" s="24" customFormat="1" x14ac:dyDescent="0.15"/>
    <row r="946" s="24" customFormat="1" x14ac:dyDescent="0.15"/>
    <row r="947" s="24" customFormat="1" x14ac:dyDescent="0.15"/>
    <row r="948" s="24" customFormat="1" x14ac:dyDescent="0.15"/>
    <row r="949" s="24" customFormat="1" x14ac:dyDescent="0.15"/>
    <row r="950" s="24" customFormat="1" x14ac:dyDescent="0.15"/>
    <row r="951" s="24" customFormat="1" x14ac:dyDescent="0.15"/>
    <row r="952" s="24" customFormat="1" x14ac:dyDescent="0.15"/>
    <row r="953" s="24" customFormat="1" x14ac:dyDescent="0.15"/>
    <row r="954" s="24" customFormat="1" x14ac:dyDescent="0.15"/>
    <row r="955" s="24" customFormat="1" x14ac:dyDescent="0.15"/>
    <row r="956" s="24" customFormat="1" x14ac:dyDescent="0.15"/>
    <row r="957" s="24" customFormat="1" x14ac:dyDescent="0.15"/>
    <row r="958" s="24" customFormat="1" x14ac:dyDescent="0.15"/>
    <row r="959" s="24" customFormat="1" x14ac:dyDescent="0.15"/>
    <row r="960" s="24" customFormat="1" x14ac:dyDescent="0.15"/>
    <row r="961" s="24" customFormat="1" x14ac:dyDescent="0.15"/>
    <row r="962" s="24" customFormat="1" x14ac:dyDescent="0.15"/>
    <row r="963" s="24" customFormat="1" x14ac:dyDescent="0.15"/>
    <row r="964" s="24" customFormat="1" x14ac:dyDescent="0.15"/>
    <row r="965" s="24" customFormat="1" x14ac:dyDescent="0.15"/>
    <row r="966" s="24" customFormat="1" x14ac:dyDescent="0.15"/>
    <row r="967" s="24" customFormat="1" x14ac:dyDescent="0.15"/>
    <row r="968" s="24" customFormat="1" x14ac:dyDescent="0.15"/>
    <row r="969" s="24" customFormat="1" x14ac:dyDescent="0.15"/>
    <row r="970" s="24" customFormat="1" x14ac:dyDescent="0.15"/>
    <row r="971" s="24" customFormat="1" x14ac:dyDescent="0.15"/>
    <row r="972" s="24" customFormat="1" x14ac:dyDescent="0.15"/>
    <row r="973" s="24" customFormat="1" x14ac:dyDescent="0.15"/>
    <row r="974" s="24" customFormat="1" x14ac:dyDescent="0.15"/>
    <row r="975" s="24" customFormat="1" x14ac:dyDescent="0.15"/>
    <row r="976" s="24" customFormat="1" x14ac:dyDescent="0.15"/>
    <row r="977" s="24" customFormat="1" x14ac:dyDescent="0.15"/>
    <row r="978" s="24" customFormat="1" x14ac:dyDescent="0.15"/>
    <row r="979" s="24" customFormat="1" x14ac:dyDescent="0.15"/>
    <row r="980" s="24" customFormat="1" x14ac:dyDescent="0.15"/>
    <row r="981" s="24" customFormat="1" x14ac:dyDescent="0.15"/>
    <row r="982" s="24" customFormat="1" x14ac:dyDescent="0.15"/>
    <row r="983" s="24" customFormat="1" x14ac:dyDescent="0.15"/>
    <row r="984" s="24" customFormat="1" x14ac:dyDescent="0.15"/>
    <row r="985" s="24" customFormat="1" x14ac:dyDescent="0.15"/>
    <row r="986" s="24" customFormat="1" x14ac:dyDescent="0.15"/>
    <row r="987" s="24" customFormat="1" x14ac:dyDescent="0.15"/>
    <row r="988" s="24" customFormat="1" x14ac:dyDescent="0.15"/>
    <row r="989" s="24" customFormat="1" x14ac:dyDescent="0.15"/>
    <row r="990" s="24" customFormat="1" x14ac:dyDescent="0.15"/>
    <row r="991" s="24" customFormat="1" x14ac:dyDescent="0.15"/>
    <row r="992" s="24" customFormat="1" x14ac:dyDescent="0.15"/>
    <row r="993" s="24" customFormat="1" x14ac:dyDescent="0.15"/>
    <row r="994" s="24" customFormat="1" x14ac:dyDescent="0.15"/>
    <row r="995" s="24" customFormat="1" x14ac:dyDescent="0.15"/>
    <row r="996" s="24" customFormat="1" x14ac:dyDescent="0.15"/>
    <row r="997" s="24" customFormat="1" x14ac:dyDescent="0.15"/>
    <row r="998" s="24" customFormat="1" x14ac:dyDescent="0.15"/>
    <row r="999" s="24" customFormat="1" x14ac:dyDescent="0.15"/>
    <row r="1000" s="24" customFormat="1" x14ac:dyDescent="0.15"/>
    <row r="1001" s="24" customFormat="1" x14ac:dyDescent="0.15"/>
    <row r="1002" s="24" customFormat="1" x14ac:dyDescent="0.15"/>
    <row r="1003" s="24" customFormat="1" x14ac:dyDescent="0.15"/>
    <row r="1004" s="24" customFormat="1" x14ac:dyDescent="0.15"/>
    <row r="1005" s="24" customFormat="1" x14ac:dyDescent="0.15"/>
    <row r="1006" s="24" customFormat="1" x14ac:dyDescent="0.15"/>
    <row r="1007" s="24" customFormat="1" x14ac:dyDescent="0.15"/>
    <row r="1008" s="24" customFormat="1" x14ac:dyDescent="0.15"/>
    <row r="1009" s="24" customFormat="1" x14ac:dyDescent="0.15"/>
    <row r="1010" s="24" customFormat="1" x14ac:dyDescent="0.15"/>
    <row r="1011" s="24" customFormat="1" x14ac:dyDescent="0.15"/>
    <row r="1012" s="24" customFormat="1" x14ac:dyDescent="0.15"/>
    <row r="1013" s="24" customFormat="1" x14ac:dyDescent="0.15"/>
    <row r="1014" s="24" customFormat="1" x14ac:dyDescent="0.15"/>
    <row r="1015" s="24" customFormat="1" x14ac:dyDescent="0.15"/>
    <row r="1016" s="24" customFormat="1" x14ac:dyDescent="0.15"/>
    <row r="1017" s="24" customFormat="1" x14ac:dyDescent="0.15"/>
    <row r="1018" s="24" customFormat="1" x14ac:dyDescent="0.15"/>
    <row r="1019" s="24" customFormat="1" x14ac:dyDescent="0.15"/>
    <row r="1020" s="24" customFormat="1" x14ac:dyDescent="0.15"/>
    <row r="1021" s="24" customFormat="1" x14ac:dyDescent="0.15"/>
    <row r="1022" s="24" customFormat="1" x14ac:dyDescent="0.15"/>
    <row r="1023" s="24" customFormat="1" x14ac:dyDescent="0.15"/>
    <row r="1024" s="24" customFormat="1" x14ac:dyDescent="0.15"/>
    <row r="1025" s="24" customFormat="1" x14ac:dyDescent="0.15"/>
    <row r="1026" s="24" customFormat="1" x14ac:dyDescent="0.15"/>
    <row r="1027" s="24" customFormat="1" x14ac:dyDescent="0.15"/>
    <row r="1028" s="24" customFormat="1" x14ac:dyDescent="0.15"/>
    <row r="1029" s="24" customFormat="1" x14ac:dyDescent="0.15"/>
    <row r="1030" s="24" customFormat="1" x14ac:dyDescent="0.15"/>
    <row r="1031" s="24" customFormat="1" x14ac:dyDescent="0.15"/>
    <row r="1032" s="24" customFormat="1" x14ac:dyDescent="0.15"/>
    <row r="1033" s="24" customFormat="1" x14ac:dyDescent="0.15"/>
    <row r="1034" s="24" customFormat="1" x14ac:dyDescent="0.15"/>
    <row r="1035" s="24" customFormat="1" x14ac:dyDescent="0.15"/>
    <row r="1036" s="24" customFormat="1" x14ac:dyDescent="0.15"/>
    <row r="1037" s="24" customFormat="1" x14ac:dyDescent="0.15"/>
    <row r="1038" s="24" customFormat="1" x14ac:dyDescent="0.15"/>
    <row r="1039" s="24" customFormat="1" x14ac:dyDescent="0.15"/>
    <row r="1040" s="24" customFormat="1" x14ac:dyDescent="0.15"/>
    <row r="1041" s="24" customFormat="1" x14ac:dyDescent="0.15"/>
    <row r="1042" s="24" customFormat="1" x14ac:dyDescent="0.15"/>
    <row r="1043" s="24" customFormat="1" x14ac:dyDescent="0.15"/>
    <row r="1044" s="24" customFormat="1" x14ac:dyDescent="0.15"/>
    <row r="1045" s="24" customFormat="1" x14ac:dyDescent="0.15"/>
    <row r="1046" s="24" customFormat="1" x14ac:dyDescent="0.15"/>
    <row r="1047" s="24" customFormat="1" x14ac:dyDescent="0.15"/>
    <row r="1048" s="24" customFormat="1" x14ac:dyDescent="0.15"/>
    <row r="1049" s="24" customFormat="1" x14ac:dyDescent="0.15"/>
    <row r="1050" s="24" customFormat="1" x14ac:dyDescent="0.15"/>
    <row r="1051" s="24" customFormat="1" x14ac:dyDescent="0.15"/>
    <row r="1052" s="24" customFormat="1" x14ac:dyDescent="0.15"/>
    <row r="1053" s="24" customFormat="1" x14ac:dyDescent="0.15"/>
    <row r="1054" s="24" customFormat="1" x14ac:dyDescent="0.15"/>
    <row r="1055" s="24" customFormat="1" x14ac:dyDescent="0.15"/>
    <row r="1056" s="24" customFormat="1" x14ac:dyDescent="0.15"/>
    <row r="1057" s="24" customFormat="1" x14ac:dyDescent="0.15"/>
    <row r="1058" s="24" customFormat="1" x14ac:dyDescent="0.15"/>
    <row r="1059" s="24" customFormat="1" x14ac:dyDescent="0.15"/>
    <row r="1060" s="24" customFormat="1" x14ac:dyDescent="0.15"/>
    <row r="1061" s="24" customFormat="1" x14ac:dyDescent="0.15"/>
    <row r="1062" s="24" customFormat="1" x14ac:dyDescent="0.15"/>
    <row r="1063" s="24" customFormat="1" x14ac:dyDescent="0.15"/>
    <row r="1064" s="24" customFormat="1" x14ac:dyDescent="0.15"/>
    <row r="1065" s="24" customFormat="1" x14ac:dyDescent="0.15"/>
    <row r="1066" s="24" customFormat="1" x14ac:dyDescent="0.15"/>
    <row r="1067" s="24" customFormat="1" x14ac:dyDescent="0.15"/>
    <row r="1068" s="24" customFormat="1" x14ac:dyDescent="0.15"/>
    <row r="1069" s="24" customFormat="1" x14ac:dyDescent="0.15"/>
    <row r="1070" s="24" customFormat="1" x14ac:dyDescent="0.15"/>
    <row r="1071" s="24" customFormat="1" x14ac:dyDescent="0.15"/>
    <row r="1072" s="24" customFormat="1" x14ac:dyDescent="0.15"/>
    <row r="1073" s="24" customFormat="1" x14ac:dyDescent="0.15"/>
    <row r="1074" s="24" customFormat="1" x14ac:dyDescent="0.15"/>
    <row r="1075" s="24" customFormat="1" x14ac:dyDescent="0.15"/>
    <row r="1076" s="24" customFormat="1" x14ac:dyDescent="0.15"/>
    <row r="1077" s="24" customFormat="1" x14ac:dyDescent="0.15"/>
    <row r="1078" s="24" customFormat="1" x14ac:dyDescent="0.15"/>
    <row r="1079" s="24" customFormat="1" x14ac:dyDescent="0.15"/>
    <row r="1080" s="24" customFormat="1" x14ac:dyDescent="0.15"/>
    <row r="1081" s="24" customFormat="1" x14ac:dyDescent="0.15"/>
    <row r="1082" s="24" customFormat="1" x14ac:dyDescent="0.15"/>
    <row r="1083" s="24" customFormat="1" x14ac:dyDescent="0.15"/>
    <row r="1084" s="24" customFormat="1" x14ac:dyDescent="0.15"/>
    <row r="1085" s="24" customFormat="1" x14ac:dyDescent="0.15"/>
    <row r="1086" s="24" customFormat="1" x14ac:dyDescent="0.15"/>
    <row r="1087" s="24" customFormat="1" x14ac:dyDescent="0.15"/>
    <row r="1088" s="24" customFormat="1" x14ac:dyDescent="0.15"/>
    <row r="1089" s="24" customFormat="1" x14ac:dyDescent="0.15"/>
    <row r="1090" s="24" customFormat="1" x14ac:dyDescent="0.15"/>
    <row r="1091" s="24" customFormat="1" x14ac:dyDescent="0.15"/>
    <row r="1092" s="24" customFormat="1" x14ac:dyDescent="0.15"/>
    <row r="1093" s="24" customFormat="1" x14ac:dyDescent="0.15"/>
    <row r="1094" s="24" customFormat="1" x14ac:dyDescent="0.15"/>
    <row r="1095" s="24" customFormat="1" x14ac:dyDescent="0.15"/>
    <row r="1096" s="24" customFormat="1" x14ac:dyDescent="0.15"/>
    <row r="1097" s="24" customFormat="1" x14ac:dyDescent="0.15"/>
    <row r="1098" s="24" customFormat="1" x14ac:dyDescent="0.15"/>
    <row r="1099" s="24" customFormat="1" x14ac:dyDescent="0.15"/>
    <row r="1100" s="24" customFormat="1" x14ac:dyDescent="0.15"/>
    <row r="1101" s="24" customFormat="1" x14ac:dyDescent="0.15"/>
    <row r="1102" s="24" customFormat="1" x14ac:dyDescent="0.15"/>
    <row r="1103" s="24" customFormat="1" x14ac:dyDescent="0.15"/>
    <row r="1104" s="24" customFormat="1" x14ac:dyDescent="0.15"/>
    <row r="1105" s="24" customFormat="1" x14ac:dyDescent="0.15"/>
    <row r="1106" s="24" customFormat="1" x14ac:dyDescent="0.15"/>
    <row r="1107" s="24" customFormat="1" x14ac:dyDescent="0.15"/>
    <row r="1108" s="24" customFormat="1" x14ac:dyDescent="0.15"/>
    <row r="1109" s="24" customFormat="1" x14ac:dyDescent="0.15"/>
    <row r="1110" s="24" customFormat="1" x14ac:dyDescent="0.15"/>
    <row r="1111" s="24" customFormat="1" x14ac:dyDescent="0.15"/>
    <row r="1112" s="24" customFormat="1" x14ac:dyDescent="0.15"/>
    <row r="1113" s="24" customFormat="1" x14ac:dyDescent="0.15"/>
    <row r="1114" s="24" customFormat="1" x14ac:dyDescent="0.15"/>
    <row r="1115" s="24" customFormat="1" x14ac:dyDescent="0.15"/>
    <row r="1116" s="24" customFormat="1" x14ac:dyDescent="0.15"/>
    <row r="1117" s="24" customFormat="1" x14ac:dyDescent="0.15"/>
    <row r="1118" s="24" customFormat="1" x14ac:dyDescent="0.15"/>
    <row r="1119" s="24" customFormat="1" x14ac:dyDescent="0.15"/>
    <row r="1120" s="24" customFormat="1" x14ac:dyDescent="0.15"/>
    <row r="1121" s="24" customFormat="1" x14ac:dyDescent="0.15"/>
    <row r="1122" s="24" customFormat="1" x14ac:dyDescent="0.15"/>
    <row r="1123" s="24" customFormat="1" x14ac:dyDescent="0.15"/>
    <row r="1124" s="24" customFormat="1" x14ac:dyDescent="0.15"/>
    <row r="1125" s="24" customFormat="1" x14ac:dyDescent="0.15"/>
    <row r="1126" s="24" customFormat="1" x14ac:dyDescent="0.15"/>
    <row r="1127" s="24" customFormat="1" x14ac:dyDescent="0.15"/>
    <row r="1128" s="24" customFormat="1" x14ac:dyDescent="0.15"/>
    <row r="1129" s="24" customFormat="1" x14ac:dyDescent="0.15"/>
    <row r="1130" s="24" customFormat="1" x14ac:dyDescent="0.15"/>
    <row r="1131" s="24" customFormat="1" x14ac:dyDescent="0.15"/>
    <row r="1132" s="24" customFormat="1" x14ac:dyDescent="0.15"/>
    <row r="1133" s="24" customFormat="1" x14ac:dyDescent="0.15"/>
    <row r="1134" s="24" customFormat="1" x14ac:dyDescent="0.15"/>
    <row r="1135" s="24" customFormat="1" x14ac:dyDescent="0.15"/>
    <row r="1136" s="24" customFormat="1" x14ac:dyDescent="0.15"/>
    <row r="1137" s="24" customFormat="1" x14ac:dyDescent="0.15"/>
    <row r="1138" s="24" customFormat="1" x14ac:dyDescent="0.15"/>
    <row r="1139" s="24" customFormat="1" x14ac:dyDescent="0.15"/>
    <row r="1140" s="24" customFormat="1" x14ac:dyDescent="0.15"/>
    <row r="1141" s="24" customFormat="1" x14ac:dyDescent="0.15"/>
    <row r="1142" s="24" customFormat="1" x14ac:dyDescent="0.15"/>
    <row r="1143" s="24" customFormat="1" x14ac:dyDescent="0.15"/>
    <row r="1144" s="24" customFormat="1" x14ac:dyDescent="0.15"/>
    <row r="1145" s="24" customFormat="1" x14ac:dyDescent="0.15"/>
    <row r="1146" s="24" customFormat="1" x14ac:dyDescent="0.15"/>
    <row r="1147" s="24" customFormat="1" x14ac:dyDescent="0.15"/>
    <row r="1148" s="24" customFormat="1" x14ac:dyDescent="0.15"/>
    <row r="1149" s="24" customFormat="1" x14ac:dyDescent="0.15"/>
    <row r="1150" s="24" customFormat="1" x14ac:dyDescent="0.15"/>
    <row r="1151" s="24" customFormat="1" x14ac:dyDescent="0.15"/>
    <row r="1152" s="24" customFormat="1" x14ac:dyDescent="0.15"/>
    <row r="1153" s="24" customFormat="1" x14ac:dyDescent="0.15"/>
    <row r="1154" s="24" customFormat="1" x14ac:dyDescent="0.15"/>
    <row r="1155" s="24" customFormat="1" x14ac:dyDescent="0.15"/>
    <row r="1156" s="24" customFormat="1" x14ac:dyDescent="0.15"/>
    <row r="1157" s="24" customFormat="1" x14ac:dyDescent="0.15"/>
    <row r="1158" s="24" customFormat="1" x14ac:dyDescent="0.15"/>
    <row r="1159" s="24" customFormat="1" x14ac:dyDescent="0.15"/>
    <row r="1160" s="24" customFormat="1" x14ac:dyDescent="0.15"/>
    <row r="1161" s="24" customFormat="1" x14ac:dyDescent="0.15"/>
    <row r="1162" s="24" customFormat="1" x14ac:dyDescent="0.15"/>
    <row r="1163" s="24" customFormat="1" x14ac:dyDescent="0.15"/>
    <row r="1164" s="24" customFormat="1" x14ac:dyDescent="0.15"/>
    <row r="1165" s="24" customFormat="1" x14ac:dyDescent="0.15"/>
    <row r="1166" s="24" customFormat="1" x14ac:dyDescent="0.15"/>
    <row r="1167" s="24" customFormat="1" x14ac:dyDescent="0.15"/>
    <row r="1168" s="24" customFormat="1" x14ac:dyDescent="0.15"/>
    <row r="1169" s="24" customFormat="1" x14ac:dyDescent="0.15"/>
    <row r="1170" s="24" customFormat="1" x14ac:dyDescent="0.15"/>
    <row r="1171" s="24" customFormat="1" x14ac:dyDescent="0.15"/>
    <row r="1172" s="24" customFormat="1" x14ac:dyDescent="0.15"/>
    <row r="1173" s="24" customFormat="1" x14ac:dyDescent="0.15"/>
    <row r="1174" s="24" customFormat="1" x14ac:dyDescent="0.15"/>
    <row r="1175" s="24" customFormat="1" x14ac:dyDescent="0.15"/>
    <row r="1176" s="24" customFormat="1" x14ac:dyDescent="0.15"/>
    <row r="1177" s="24" customFormat="1" x14ac:dyDescent="0.15"/>
    <row r="1178" s="24" customFormat="1" x14ac:dyDescent="0.15"/>
    <row r="1179" s="24" customFormat="1" x14ac:dyDescent="0.15"/>
    <row r="1180" s="24" customFormat="1" x14ac:dyDescent="0.15"/>
    <row r="1181" s="24" customFormat="1" x14ac:dyDescent="0.15"/>
    <row r="1182" s="24" customFormat="1" x14ac:dyDescent="0.15"/>
    <row r="1183" s="24" customFormat="1" x14ac:dyDescent="0.15"/>
    <row r="1184" s="24" customFormat="1" x14ac:dyDescent="0.15"/>
    <row r="1185" s="24" customFormat="1" x14ac:dyDescent="0.15"/>
    <row r="1186" s="24" customFormat="1" x14ac:dyDescent="0.15"/>
    <row r="1187" s="24" customFormat="1" x14ac:dyDescent="0.15"/>
    <row r="1188" s="24" customFormat="1" x14ac:dyDescent="0.15"/>
    <row r="1189" s="24" customFormat="1" x14ac:dyDescent="0.15"/>
    <row r="1190" s="24" customFormat="1" x14ac:dyDescent="0.15"/>
    <row r="1191" s="24" customFormat="1" x14ac:dyDescent="0.15"/>
    <row r="1192" s="24" customFormat="1" x14ac:dyDescent="0.15"/>
    <row r="1193" s="24" customFormat="1" x14ac:dyDescent="0.15"/>
    <row r="1194" s="24" customFormat="1" x14ac:dyDescent="0.15"/>
    <row r="1195" s="24" customFormat="1" x14ac:dyDescent="0.15"/>
    <row r="1196" s="24" customFormat="1" x14ac:dyDescent="0.15"/>
    <row r="1197" s="24" customFormat="1" x14ac:dyDescent="0.15"/>
    <row r="1198" s="24" customFormat="1" x14ac:dyDescent="0.15"/>
    <row r="1199" s="24" customFormat="1" x14ac:dyDescent="0.15"/>
    <row r="1200" s="24" customFormat="1" x14ac:dyDescent="0.15"/>
    <row r="1201" s="24" customFormat="1" x14ac:dyDescent="0.15"/>
    <row r="1202" s="24" customFormat="1" x14ac:dyDescent="0.15"/>
    <row r="1203" s="24" customFormat="1" x14ac:dyDescent="0.15"/>
    <row r="1204" s="24" customFormat="1" x14ac:dyDescent="0.15"/>
    <row r="1205" s="24" customFormat="1" x14ac:dyDescent="0.15"/>
    <row r="1206" s="24" customFormat="1" x14ac:dyDescent="0.15"/>
    <row r="1207" s="24" customFormat="1" x14ac:dyDescent="0.15"/>
    <row r="1208" s="24" customFormat="1" x14ac:dyDescent="0.15"/>
    <row r="1209" s="24" customFormat="1" x14ac:dyDescent="0.15"/>
    <row r="1210" s="24" customFormat="1" x14ac:dyDescent="0.15"/>
    <row r="1211" s="24" customFormat="1" x14ac:dyDescent="0.15"/>
    <row r="1212" s="24" customFormat="1" x14ac:dyDescent="0.15"/>
    <row r="1213" s="24" customFormat="1" x14ac:dyDescent="0.15"/>
    <row r="1214" s="24" customFormat="1" x14ac:dyDescent="0.15"/>
    <row r="1215" s="24" customFormat="1" x14ac:dyDescent="0.15"/>
    <row r="1216" s="24" customFormat="1" x14ac:dyDescent="0.15"/>
    <row r="1217" s="24" customFormat="1" x14ac:dyDescent="0.15"/>
    <row r="1218" s="24" customFormat="1" x14ac:dyDescent="0.15"/>
    <row r="1219" s="24" customFormat="1" x14ac:dyDescent="0.15"/>
    <row r="1220" s="24" customFormat="1" x14ac:dyDescent="0.15"/>
    <row r="1221" s="24" customFormat="1" x14ac:dyDescent="0.15"/>
    <row r="1222" s="24" customFormat="1" x14ac:dyDescent="0.15"/>
    <row r="1223" s="24" customFormat="1" x14ac:dyDescent="0.15"/>
    <row r="1224" s="24" customFormat="1" x14ac:dyDescent="0.15"/>
    <row r="1225" s="24" customFormat="1" x14ac:dyDescent="0.15"/>
    <row r="1226" s="24" customFormat="1" x14ac:dyDescent="0.15"/>
    <row r="1227" s="24" customFormat="1" x14ac:dyDescent="0.15"/>
    <row r="1228" s="24" customFormat="1" x14ac:dyDescent="0.15"/>
    <row r="1229" s="24" customFormat="1" x14ac:dyDescent="0.15"/>
    <row r="1230" s="24" customFormat="1" x14ac:dyDescent="0.15"/>
    <row r="1231" s="24" customFormat="1" x14ac:dyDescent="0.15"/>
    <row r="1232" s="24" customFormat="1" x14ac:dyDescent="0.15"/>
    <row r="1233" s="24" customFormat="1" x14ac:dyDescent="0.15"/>
    <row r="1234" s="24" customFormat="1" x14ac:dyDescent="0.15"/>
    <row r="1235" s="24" customFormat="1" x14ac:dyDescent="0.15"/>
    <row r="1236" s="24" customFormat="1" x14ac:dyDescent="0.15"/>
    <row r="1237" s="24" customFormat="1" x14ac:dyDescent="0.15"/>
    <row r="1238" s="24" customFormat="1" x14ac:dyDescent="0.15"/>
    <row r="1239" s="24" customFormat="1" x14ac:dyDescent="0.15"/>
    <row r="1240" s="24" customFormat="1" x14ac:dyDescent="0.15"/>
    <row r="1241" s="24" customFormat="1" x14ac:dyDescent="0.15"/>
    <row r="1242" s="24" customFormat="1" x14ac:dyDescent="0.15"/>
    <row r="1243" s="24" customFormat="1" x14ac:dyDescent="0.15"/>
    <row r="1244" s="24" customFormat="1" x14ac:dyDescent="0.15"/>
    <row r="1245" s="24" customFormat="1" x14ac:dyDescent="0.15"/>
    <row r="1246" s="24" customFormat="1" x14ac:dyDescent="0.15"/>
    <row r="1247" s="24" customFormat="1" x14ac:dyDescent="0.15"/>
    <row r="1248" s="24" customFormat="1" x14ac:dyDescent="0.15"/>
    <row r="1249" s="24" customFormat="1" x14ac:dyDescent="0.15"/>
    <row r="1250" s="24" customFormat="1" x14ac:dyDescent="0.15"/>
    <row r="1251" s="24" customFormat="1" x14ac:dyDescent="0.15"/>
    <row r="1252" s="24" customFormat="1" x14ac:dyDescent="0.15"/>
    <row r="1253" s="24" customFormat="1" x14ac:dyDescent="0.15"/>
    <row r="1254" s="24" customFormat="1" x14ac:dyDescent="0.15"/>
    <row r="1255" s="24" customFormat="1" x14ac:dyDescent="0.15"/>
    <row r="1256" s="24" customFormat="1" x14ac:dyDescent="0.15"/>
    <row r="1257" s="24" customFormat="1" x14ac:dyDescent="0.15"/>
    <row r="1258" s="24" customFormat="1" x14ac:dyDescent="0.15"/>
    <row r="1259" s="24" customFormat="1" x14ac:dyDescent="0.15"/>
    <row r="1260" s="24" customFormat="1" x14ac:dyDescent="0.15"/>
    <row r="1261" s="24" customFormat="1" x14ac:dyDescent="0.15"/>
    <row r="1262" s="24" customFormat="1" x14ac:dyDescent="0.15"/>
    <row r="1263" s="24" customFormat="1" x14ac:dyDescent="0.15"/>
    <row r="1264" s="24" customFormat="1" x14ac:dyDescent="0.15"/>
    <row r="1265" s="24" customFormat="1" x14ac:dyDescent="0.15"/>
    <row r="1266" s="24" customFormat="1" x14ac:dyDescent="0.15"/>
    <row r="1267" s="24" customFormat="1" x14ac:dyDescent="0.15"/>
    <row r="1268" s="24" customFormat="1" x14ac:dyDescent="0.15"/>
    <row r="1269" s="24" customFormat="1" x14ac:dyDescent="0.15"/>
    <row r="1270" s="24" customFormat="1" x14ac:dyDescent="0.15"/>
    <row r="1271" s="24" customFormat="1" x14ac:dyDescent="0.15"/>
    <row r="1272" s="24" customFormat="1" x14ac:dyDescent="0.15"/>
    <row r="1273" s="24" customFormat="1" x14ac:dyDescent="0.15"/>
    <row r="1274" s="24" customFormat="1" x14ac:dyDescent="0.15"/>
    <row r="1275" s="24" customFormat="1" x14ac:dyDescent="0.15"/>
    <row r="1276" s="24" customFormat="1" x14ac:dyDescent="0.15"/>
    <row r="1277" s="24" customFormat="1" x14ac:dyDescent="0.15"/>
    <row r="1278" s="24" customFormat="1" x14ac:dyDescent="0.15"/>
    <row r="1279" s="24" customFormat="1" x14ac:dyDescent="0.15"/>
    <row r="1280" s="24" customFormat="1" x14ac:dyDescent="0.15"/>
    <row r="1281" s="24" customFormat="1" x14ac:dyDescent="0.15"/>
    <row r="1282" s="24" customFormat="1" x14ac:dyDescent="0.15"/>
    <row r="1283" s="24" customFormat="1" x14ac:dyDescent="0.15"/>
    <row r="1284" s="24" customFormat="1" x14ac:dyDescent="0.15"/>
    <row r="1285" s="24" customFormat="1" x14ac:dyDescent="0.15"/>
    <row r="1286" s="24" customFormat="1" x14ac:dyDescent="0.15"/>
    <row r="1287" s="24" customFormat="1" x14ac:dyDescent="0.15"/>
    <row r="1288" s="24" customFormat="1" x14ac:dyDescent="0.15"/>
    <row r="1289" s="24" customFormat="1" x14ac:dyDescent="0.15"/>
    <row r="1290" s="24" customFormat="1" x14ac:dyDescent="0.15"/>
    <row r="1291" s="24" customFormat="1" x14ac:dyDescent="0.15"/>
    <row r="1292" s="24" customFormat="1" x14ac:dyDescent="0.15"/>
    <row r="1293" s="24" customFormat="1" x14ac:dyDescent="0.15"/>
    <row r="1294" s="24" customFormat="1" x14ac:dyDescent="0.15"/>
    <row r="1295" s="24" customFormat="1" x14ac:dyDescent="0.15"/>
    <row r="1296" s="24" customFormat="1" x14ac:dyDescent="0.15"/>
    <row r="1297" s="24" customFormat="1" x14ac:dyDescent="0.15"/>
    <row r="1298" s="24" customFormat="1" x14ac:dyDescent="0.15"/>
    <row r="1299" s="24" customFormat="1" x14ac:dyDescent="0.15"/>
    <row r="1300" s="24" customFormat="1" x14ac:dyDescent="0.15"/>
    <row r="1301" s="24" customFormat="1" x14ac:dyDescent="0.15"/>
    <row r="1302" s="24" customFormat="1" x14ac:dyDescent="0.15"/>
    <row r="1303" s="24" customFormat="1" x14ac:dyDescent="0.15"/>
    <row r="1304" s="24" customFormat="1" x14ac:dyDescent="0.15"/>
    <row r="1305" s="24" customFormat="1" x14ac:dyDescent="0.15"/>
    <row r="1306" s="24" customFormat="1" x14ac:dyDescent="0.15"/>
    <row r="1307" s="24" customFormat="1" x14ac:dyDescent="0.15"/>
    <row r="1308" s="24" customFormat="1" x14ac:dyDescent="0.15"/>
    <row r="1309" s="24" customFormat="1" x14ac:dyDescent="0.15"/>
    <row r="1310" s="24" customFormat="1" x14ac:dyDescent="0.15"/>
    <row r="1311" s="24" customFormat="1" x14ac:dyDescent="0.15"/>
    <row r="1312" s="24" customFormat="1" x14ac:dyDescent="0.15"/>
    <row r="1313" s="24" customFormat="1" x14ac:dyDescent="0.15"/>
    <row r="1314" s="24" customFormat="1" x14ac:dyDescent="0.15"/>
    <row r="1315" s="24" customFormat="1" x14ac:dyDescent="0.15"/>
    <row r="1316" s="24" customFormat="1" x14ac:dyDescent="0.15"/>
    <row r="1317" s="24" customFormat="1" x14ac:dyDescent="0.15"/>
    <row r="1318" s="24" customFormat="1" x14ac:dyDescent="0.15"/>
    <row r="1319" s="24" customFormat="1" x14ac:dyDescent="0.15"/>
    <row r="1320" s="24" customFormat="1" x14ac:dyDescent="0.15"/>
    <row r="1321" s="24" customFormat="1" x14ac:dyDescent="0.15"/>
    <row r="1322" s="24" customFormat="1" x14ac:dyDescent="0.15"/>
    <row r="1323" s="24" customFormat="1" x14ac:dyDescent="0.15"/>
    <row r="1324" s="24" customFormat="1" x14ac:dyDescent="0.15"/>
    <row r="1325" s="24" customFormat="1" x14ac:dyDescent="0.15"/>
    <row r="1326" s="24" customFormat="1" x14ac:dyDescent="0.15"/>
    <row r="1327" s="24" customFormat="1" x14ac:dyDescent="0.15"/>
    <row r="1328" s="24" customFormat="1" x14ac:dyDescent="0.15"/>
    <row r="1329" s="24" customFormat="1" x14ac:dyDescent="0.15"/>
    <row r="1330" s="24" customFormat="1" x14ac:dyDescent="0.15"/>
    <row r="1331" s="24" customFormat="1" x14ac:dyDescent="0.15"/>
    <row r="1332" s="24" customFormat="1" x14ac:dyDescent="0.15"/>
    <row r="1333" s="24" customFormat="1" x14ac:dyDescent="0.15"/>
    <row r="1334" s="24" customFormat="1" x14ac:dyDescent="0.15"/>
    <row r="1335" s="24" customFormat="1" x14ac:dyDescent="0.15"/>
    <row r="1336" s="24" customFormat="1" x14ac:dyDescent="0.15"/>
    <row r="1337" s="24" customFormat="1" x14ac:dyDescent="0.15"/>
    <row r="1338" s="24" customFormat="1" x14ac:dyDescent="0.15"/>
    <row r="1339" s="24" customFormat="1" x14ac:dyDescent="0.15"/>
    <row r="1340" s="24" customFormat="1" x14ac:dyDescent="0.15"/>
    <row r="1341" s="24" customFormat="1" x14ac:dyDescent="0.15"/>
    <row r="1342" s="24" customFormat="1" x14ac:dyDescent="0.15"/>
    <row r="1343" s="24" customFormat="1" x14ac:dyDescent="0.15"/>
    <row r="1344" s="24" customFormat="1" x14ac:dyDescent="0.15"/>
    <row r="1345" s="24" customFormat="1" x14ac:dyDescent="0.15"/>
    <row r="1346" s="24" customFormat="1" x14ac:dyDescent="0.15"/>
    <row r="1347" s="24" customFormat="1" x14ac:dyDescent="0.15"/>
    <row r="1348" s="24" customFormat="1" x14ac:dyDescent="0.15"/>
    <row r="1349" s="24" customFormat="1" x14ac:dyDescent="0.15"/>
    <row r="1350" s="24" customFormat="1" x14ac:dyDescent="0.15"/>
    <row r="1351" s="24" customFormat="1" x14ac:dyDescent="0.15"/>
    <row r="1352" s="24" customFormat="1" x14ac:dyDescent="0.15"/>
    <row r="1353" s="24" customFormat="1" x14ac:dyDescent="0.15"/>
    <row r="1354" s="24" customFormat="1" x14ac:dyDescent="0.15"/>
    <row r="1355" s="24" customFormat="1" x14ac:dyDescent="0.15"/>
    <row r="1356" s="24" customFormat="1" x14ac:dyDescent="0.15"/>
    <row r="1357" s="24" customFormat="1" x14ac:dyDescent="0.15"/>
    <row r="1358" s="24" customFormat="1" x14ac:dyDescent="0.15"/>
    <row r="1359" s="24" customFormat="1" x14ac:dyDescent="0.15"/>
    <row r="1360" s="24" customFormat="1" x14ac:dyDescent="0.15"/>
    <row r="1361" s="24" customFormat="1" x14ac:dyDescent="0.15"/>
    <row r="1362" s="24" customFormat="1" x14ac:dyDescent="0.15"/>
    <row r="1363" s="24" customFormat="1" x14ac:dyDescent="0.15"/>
    <row r="1364" s="24" customFormat="1" x14ac:dyDescent="0.15"/>
    <row r="1365" s="24" customFormat="1" x14ac:dyDescent="0.15"/>
    <row r="1366" s="24" customFormat="1" x14ac:dyDescent="0.15"/>
    <row r="1367" s="24" customFormat="1" x14ac:dyDescent="0.15"/>
    <row r="1368" s="24" customFormat="1" x14ac:dyDescent="0.15"/>
    <row r="1369" s="24" customFormat="1" x14ac:dyDescent="0.15"/>
    <row r="1370" s="24" customFormat="1" x14ac:dyDescent="0.15"/>
    <row r="1371" s="24" customFormat="1" x14ac:dyDescent="0.15"/>
    <row r="1372" s="24" customFormat="1" x14ac:dyDescent="0.15"/>
    <row r="1373" s="24" customFormat="1" x14ac:dyDescent="0.15"/>
    <row r="1374" s="24" customFormat="1" x14ac:dyDescent="0.15"/>
    <row r="1375" s="24" customFormat="1" x14ac:dyDescent="0.15"/>
    <row r="1376" s="24" customFormat="1" x14ac:dyDescent="0.15"/>
    <row r="1377" s="24" customFormat="1" x14ac:dyDescent="0.15"/>
    <row r="1378" s="24" customFormat="1" x14ac:dyDescent="0.15"/>
    <row r="1379" s="24" customFormat="1" x14ac:dyDescent="0.15"/>
    <row r="1380" s="24" customFormat="1" x14ac:dyDescent="0.15"/>
    <row r="1381" s="24" customFormat="1" x14ac:dyDescent="0.15"/>
    <row r="1382" s="24" customFormat="1" x14ac:dyDescent="0.15"/>
    <row r="1383" s="24" customFormat="1" x14ac:dyDescent="0.15"/>
    <row r="1384" s="24" customFormat="1" x14ac:dyDescent="0.15"/>
    <row r="1385" s="24" customFormat="1" x14ac:dyDescent="0.15"/>
    <row r="1386" s="24" customFormat="1" x14ac:dyDescent="0.15"/>
    <row r="1387" s="24" customFormat="1" x14ac:dyDescent="0.15"/>
    <row r="1388" s="24" customFormat="1" x14ac:dyDescent="0.15"/>
    <row r="1389" s="24" customFormat="1" x14ac:dyDescent="0.15"/>
    <row r="1390" s="24" customFormat="1" x14ac:dyDescent="0.15"/>
    <row r="1391" s="24" customFormat="1" x14ac:dyDescent="0.15"/>
    <row r="1392" s="24" customFormat="1" x14ac:dyDescent="0.15"/>
    <row r="1393" s="24" customFormat="1" x14ac:dyDescent="0.15"/>
    <row r="1394" s="24" customFormat="1" x14ac:dyDescent="0.15"/>
    <row r="1395" s="24" customFormat="1" x14ac:dyDescent="0.15"/>
    <row r="1396" s="24" customFormat="1" x14ac:dyDescent="0.15"/>
    <row r="1397" s="24" customFormat="1" x14ac:dyDescent="0.15"/>
    <row r="1398" s="24" customFormat="1" x14ac:dyDescent="0.15"/>
    <row r="1399" s="24" customFormat="1" x14ac:dyDescent="0.15"/>
    <row r="1400" s="24" customFormat="1" x14ac:dyDescent="0.15"/>
    <row r="1401" s="24" customFormat="1" x14ac:dyDescent="0.15"/>
    <row r="1402" s="24" customFormat="1" x14ac:dyDescent="0.15"/>
    <row r="1403" s="24" customFormat="1" x14ac:dyDescent="0.15"/>
    <row r="1404" s="24" customFormat="1" x14ac:dyDescent="0.15"/>
    <row r="1405" s="24" customFormat="1" x14ac:dyDescent="0.15"/>
    <row r="1406" s="24" customFormat="1" x14ac:dyDescent="0.15"/>
    <row r="1407" s="24" customFormat="1" x14ac:dyDescent="0.15"/>
    <row r="1408" s="24" customFormat="1" x14ac:dyDescent="0.15"/>
    <row r="1409" s="24" customFormat="1" x14ac:dyDescent="0.15"/>
    <row r="1410" s="24" customFormat="1" x14ac:dyDescent="0.15"/>
    <row r="1411" s="24" customFormat="1" x14ac:dyDescent="0.15"/>
    <row r="1412" s="24" customFormat="1" x14ac:dyDescent="0.15"/>
    <row r="1413" s="24" customFormat="1" x14ac:dyDescent="0.15"/>
    <row r="1414" s="24" customFormat="1" x14ac:dyDescent="0.15"/>
    <row r="1415" s="24" customFormat="1" x14ac:dyDescent="0.15"/>
    <row r="1416" s="24" customFormat="1" x14ac:dyDescent="0.15"/>
    <row r="1417" s="24" customFormat="1" x14ac:dyDescent="0.15"/>
    <row r="1418" s="24" customFormat="1" x14ac:dyDescent="0.15"/>
    <row r="1419" s="24" customFormat="1" x14ac:dyDescent="0.15"/>
    <row r="1420" s="24" customFormat="1" x14ac:dyDescent="0.15"/>
    <row r="1421" s="24" customFormat="1" x14ac:dyDescent="0.15"/>
    <row r="1422" s="24" customFormat="1" x14ac:dyDescent="0.15"/>
    <row r="1423" s="24" customFormat="1" x14ac:dyDescent="0.15"/>
    <row r="1424" s="24" customFormat="1" x14ac:dyDescent="0.15"/>
    <row r="1425" s="24" customFormat="1" x14ac:dyDescent="0.15"/>
    <row r="1426" s="24" customFormat="1" x14ac:dyDescent="0.15"/>
    <row r="1427" s="24" customFormat="1" x14ac:dyDescent="0.15"/>
    <row r="1428" s="24" customFormat="1" x14ac:dyDescent="0.15"/>
    <row r="1429" s="24" customFormat="1" x14ac:dyDescent="0.15"/>
    <row r="1430" s="24" customFormat="1" x14ac:dyDescent="0.15"/>
    <row r="1431" s="24" customFormat="1" x14ac:dyDescent="0.15"/>
    <row r="1432" s="24" customFormat="1" x14ac:dyDescent="0.15"/>
    <row r="1433" s="24" customFormat="1" x14ac:dyDescent="0.15"/>
    <row r="1434" s="24" customFormat="1" x14ac:dyDescent="0.15"/>
    <row r="1435" s="24" customFormat="1" x14ac:dyDescent="0.15"/>
    <row r="1436" s="24" customFormat="1" x14ac:dyDescent="0.15"/>
    <row r="1437" s="24" customFormat="1" x14ac:dyDescent="0.15"/>
    <row r="1438" s="24" customFormat="1" x14ac:dyDescent="0.15"/>
    <row r="1439" s="24" customFormat="1" x14ac:dyDescent="0.15"/>
    <row r="1440" s="24" customFormat="1" x14ac:dyDescent="0.15"/>
    <row r="1441" s="24" customFormat="1" x14ac:dyDescent="0.15"/>
    <row r="1442" s="24" customFormat="1" x14ac:dyDescent="0.15"/>
    <row r="1443" s="24" customFormat="1" x14ac:dyDescent="0.15"/>
    <row r="1444" s="24" customFormat="1" x14ac:dyDescent="0.15"/>
    <row r="1445" s="24" customFormat="1" x14ac:dyDescent="0.15"/>
    <row r="1446" s="24" customFormat="1" x14ac:dyDescent="0.15"/>
    <row r="1447" s="24" customFormat="1" x14ac:dyDescent="0.15"/>
    <row r="1448" s="24" customFormat="1" x14ac:dyDescent="0.15"/>
    <row r="1449" s="24" customFormat="1" x14ac:dyDescent="0.15"/>
    <row r="1450" s="24" customFormat="1" x14ac:dyDescent="0.15"/>
    <row r="1451" s="24" customFormat="1" x14ac:dyDescent="0.15"/>
    <row r="1452" s="24" customFormat="1" x14ac:dyDescent="0.15"/>
    <row r="1453" s="24" customFormat="1" x14ac:dyDescent="0.15"/>
    <row r="1454" s="24" customFormat="1" x14ac:dyDescent="0.15"/>
    <row r="1455" s="24" customFormat="1" x14ac:dyDescent="0.15"/>
    <row r="1456" s="24" customFormat="1" x14ac:dyDescent="0.15"/>
    <row r="1457" s="24" customFormat="1" x14ac:dyDescent="0.15"/>
    <row r="1458" s="24" customFormat="1" x14ac:dyDescent="0.15"/>
    <row r="1459" s="24" customFormat="1" x14ac:dyDescent="0.15"/>
    <row r="1460" s="24" customFormat="1" x14ac:dyDescent="0.15"/>
    <row r="1461" s="24" customFormat="1" x14ac:dyDescent="0.15"/>
    <row r="1462" s="24" customFormat="1" x14ac:dyDescent="0.15"/>
    <row r="1463" s="24" customFormat="1" x14ac:dyDescent="0.15"/>
    <row r="1464" s="24" customFormat="1" x14ac:dyDescent="0.15"/>
    <row r="1465" s="24" customFormat="1" x14ac:dyDescent="0.15"/>
    <row r="1466" s="24" customFormat="1" x14ac:dyDescent="0.15"/>
    <row r="1467" s="24" customFormat="1" x14ac:dyDescent="0.15"/>
    <row r="1468" s="24" customFormat="1" x14ac:dyDescent="0.15"/>
    <row r="1469" s="24" customFormat="1" x14ac:dyDescent="0.15"/>
    <row r="1470" s="24" customFormat="1" x14ac:dyDescent="0.15"/>
    <row r="1471" s="24" customFormat="1" x14ac:dyDescent="0.15"/>
    <row r="1472" s="24" customFormat="1" x14ac:dyDescent="0.15"/>
    <row r="1473" s="24" customFormat="1" x14ac:dyDescent="0.15"/>
    <row r="1474" s="24" customFormat="1" x14ac:dyDescent="0.15"/>
    <row r="1475" s="24" customFormat="1" x14ac:dyDescent="0.15"/>
    <row r="1476" s="24" customFormat="1" x14ac:dyDescent="0.15"/>
    <row r="1477" s="24" customFormat="1" x14ac:dyDescent="0.15"/>
    <row r="1478" s="24" customFormat="1" x14ac:dyDescent="0.15"/>
    <row r="1479" s="24" customFormat="1" x14ac:dyDescent="0.15"/>
    <row r="1480" s="24" customFormat="1" x14ac:dyDescent="0.15"/>
    <row r="1481" s="24" customFormat="1" x14ac:dyDescent="0.15"/>
    <row r="1482" s="24" customFormat="1" x14ac:dyDescent="0.15"/>
    <row r="1483" s="24" customFormat="1" x14ac:dyDescent="0.15"/>
    <row r="1484" s="24" customFormat="1" x14ac:dyDescent="0.15"/>
    <row r="1485" s="24" customFormat="1" x14ac:dyDescent="0.15"/>
    <row r="1486" s="24" customFormat="1" x14ac:dyDescent="0.15"/>
    <row r="1487" s="24" customFormat="1" x14ac:dyDescent="0.15"/>
    <row r="1488" s="24" customFormat="1" x14ac:dyDescent="0.15"/>
    <row r="1489" s="24" customFormat="1" x14ac:dyDescent="0.15"/>
    <row r="1490" s="24" customFormat="1" x14ac:dyDescent="0.15"/>
    <row r="1491" s="24" customFormat="1" x14ac:dyDescent="0.15"/>
    <row r="1492" s="24" customFormat="1" x14ac:dyDescent="0.15"/>
    <row r="1493" s="24" customFormat="1" x14ac:dyDescent="0.15"/>
    <row r="1494" s="24" customFormat="1" x14ac:dyDescent="0.15"/>
    <row r="1495" s="24" customFormat="1" x14ac:dyDescent="0.15"/>
    <row r="1496" s="24" customFormat="1" x14ac:dyDescent="0.15"/>
    <row r="1497" s="24" customFormat="1" x14ac:dyDescent="0.15"/>
    <row r="1498" s="24" customFormat="1" x14ac:dyDescent="0.15"/>
    <row r="1499" s="24" customFormat="1" x14ac:dyDescent="0.15"/>
    <row r="1500" s="24" customFormat="1" x14ac:dyDescent="0.15"/>
    <row r="1501" s="24" customFormat="1" x14ac:dyDescent="0.15"/>
    <row r="1502" s="24" customFormat="1" x14ac:dyDescent="0.15"/>
    <row r="1503" s="24" customFormat="1" x14ac:dyDescent="0.15"/>
    <row r="1504" s="24" customFormat="1" x14ac:dyDescent="0.15"/>
    <row r="1505" s="24" customFormat="1" x14ac:dyDescent="0.15"/>
    <row r="1506" s="24" customFormat="1" x14ac:dyDescent="0.15"/>
    <row r="1507" s="24" customFormat="1" x14ac:dyDescent="0.15"/>
    <row r="1508" s="24" customFormat="1" x14ac:dyDescent="0.15"/>
    <row r="1509" s="24" customFormat="1" x14ac:dyDescent="0.15"/>
    <row r="1510" s="24" customFormat="1" x14ac:dyDescent="0.15"/>
    <row r="1511" s="24" customFormat="1" x14ac:dyDescent="0.15"/>
    <row r="1512" s="24" customFormat="1" x14ac:dyDescent="0.15"/>
    <row r="1513" s="24" customFormat="1" x14ac:dyDescent="0.15"/>
    <row r="1514" s="24" customFormat="1" x14ac:dyDescent="0.15"/>
    <row r="1515" s="24" customFormat="1" x14ac:dyDescent="0.15"/>
    <row r="1516" s="24" customFormat="1" x14ac:dyDescent="0.15"/>
    <row r="1517" s="24" customFormat="1" x14ac:dyDescent="0.15"/>
    <row r="1518" s="24" customFormat="1" x14ac:dyDescent="0.15"/>
    <row r="1519" s="24" customFormat="1" x14ac:dyDescent="0.15"/>
    <row r="1520" s="24" customFormat="1" x14ac:dyDescent="0.15"/>
    <row r="1521" s="24" customFormat="1" x14ac:dyDescent="0.15"/>
    <row r="1522" s="24" customFormat="1" x14ac:dyDescent="0.15"/>
    <row r="1523" s="24" customFormat="1" x14ac:dyDescent="0.15"/>
    <row r="1524" s="24" customFormat="1" x14ac:dyDescent="0.15"/>
    <row r="1525" s="24" customFormat="1" x14ac:dyDescent="0.15"/>
    <row r="1526" s="24" customFormat="1" x14ac:dyDescent="0.15"/>
    <row r="1527" s="24" customFormat="1" x14ac:dyDescent="0.15"/>
    <row r="1528" s="24" customFormat="1" x14ac:dyDescent="0.15"/>
    <row r="1529" s="24" customFormat="1" x14ac:dyDescent="0.15"/>
    <row r="1530" s="24" customFormat="1" x14ac:dyDescent="0.15"/>
    <row r="1531" s="24" customFormat="1" x14ac:dyDescent="0.15"/>
    <row r="1532" s="24" customFormat="1" x14ac:dyDescent="0.15"/>
    <row r="1533" s="24" customFormat="1" x14ac:dyDescent="0.15"/>
    <row r="1534" s="24" customFormat="1" x14ac:dyDescent="0.15"/>
    <row r="1535" s="24" customFormat="1" x14ac:dyDescent="0.15"/>
    <row r="1536" s="24" customFormat="1" x14ac:dyDescent="0.15"/>
    <row r="1537" s="24" customFormat="1" x14ac:dyDescent="0.15"/>
    <row r="1538" s="24" customFormat="1" x14ac:dyDescent="0.15"/>
    <row r="1539" s="24" customFormat="1" x14ac:dyDescent="0.15"/>
    <row r="1540" s="24" customFormat="1" x14ac:dyDescent="0.15"/>
    <row r="1541" s="24" customFormat="1" x14ac:dyDescent="0.15"/>
    <row r="1542" s="24" customFormat="1" x14ac:dyDescent="0.15"/>
    <row r="1543" s="24" customFormat="1" x14ac:dyDescent="0.15"/>
    <row r="1544" s="24" customFormat="1" x14ac:dyDescent="0.15"/>
    <row r="1545" s="24" customFormat="1" x14ac:dyDescent="0.15"/>
    <row r="1546" s="24" customFormat="1" x14ac:dyDescent="0.15"/>
    <row r="1547" s="24" customFormat="1" x14ac:dyDescent="0.15"/>
    <row r="1548" s="24" customFormat="1" x14ac:dyDescent="0.15"/>
    <row r="1549" s="24" customFormat="1" x14ac:dyDescent="0.15"/>
    <row r="1550" s="24" customFormat="1" x14ac:dyDescent="0.15"/>
    <row r="1551" s="24" customFormat="1" x14ac:dyDescent="0.15"/>
    <row r="1552" s="24" customFormat="1" x14ac:dyDescent="0.15"/>
    <row r="1553" s="24" customFormat="1" x14ac:dyDescent="0.15"/>
    <row r="1554" s="24" customFormat="1" x14ac:dyDescent="0.15"/>
    <row r="1555" s="24" customFormat="1" x14ac:dyDescent="0.15"/>
    <row r="1556" s="24" customFormat="1" x14ac:dyDescent="0.15"/>
    <row r="1557" s="24" customFormat="1" x14ac:dyDescent="0.15"/>
    <row r="1558" s="24" customFormat="1" x14ac:dyDescent="0.15"/>
    <row r="1559" s="24" customFormat="1" x14ac:dyDescent="0.15"/>
    <row r="1560" s="24" customFormat="1" x14ac:dyDescent="0.15"/>
    <row r="1561" s="24" customFormat="1" x14ac:dyDescent="0.15"/>
    <row r="1562" s="24" customFormat="1" x14ac:dyDescent="0.15"/>
    <row r="1563" s="24" customFormat="1" x14ac:dyDescent="0.15"/>
    <row r="1564" s="24" customFormat="1" x14ac:dyDescent="0.15"/>
    <row r="1565" s="24" customFormat="1" x14ac:dyDescent="0.15"/>
    <row r="1566" s="24" customFormat="1" x14ac:dyDescent="0.15"/>
    <row r="1567" s="24" customFormat="1" x14ac:dyDescent="0.15"/>
    <row r="1568" s="24" customFormat="1" x14ac:dyDescent="0.15"/>
    <row r="1569" s="24" customFormat="1" x14ac:dyDescent="0.15"/>
    <row r="1570" s="24" customFormat="1" x14ac:dyDescent="0.15"/>
    <row r="1571" s="24" customFormat="1" x14ac:dyDescent="0.15"/>
    <row r="1572" s="24" customFormat="1" x14ac:dyDescent="0.15"/>
    <row r="1573" s="24" customFormat="1" x14ac:dyDescent="0.15"/>
    <row r="1574" s="24" customFormat="1" x14ac:dyDescent="0.15"/>
    <row r="1575" s="24" customFormat="1" x14ac:dyDescent="0.15"/>
    <row r="1576" s="24" customFormat="1" x14ac:dyDescent="0.15"/>
    <row r="1577" s="24" customFormat="1" x14ac:dyDescent="0.15"/>
    <row r="1578" s="24" customFormat="1" x14ac:dyDescent="0.15"/>
    <row r="1579" s="24" customFormat="1" x14ac:dyDescent="0.15"/>
    <row r="1580" s="24" customFormat="1" x14ac:dyDescent="0.15"/>
    <row r="1581" s="24" customFormat="1" x14ac:dyDescent="0.15"/>
    <row r="1582" s="24" customFormat="1" x14ac:dyDescent="0.15"/>
    <row r="1583" s="24" customFormat="1" x14ac:dyDescent="0.15"/>
    <row r="1584" s="24" customFormat="1" x14ac:dyDescent="0.15"/>
    <row r="1585" s="24" customFormat="1" x14ac:dyDescent="0.15"/>
    <row r="1586" s="24" customFormat="1" x14ac:dyDescent="0.15"/>
    <row r="1587" s="24" customFormat="1" x14ac:dyDescent="0.15"/>
    <row r="1588" s="24" customFormat="1" x14ac:dyDescent="0.15"/>
    <row r="1589" s="24" customFormat="1" x14ac:dyDescent="0.15"/>
    <row r="1590" s="24" customFormat="1" x14ac:dyDescent="0.15"/>
    <row r="1591" s="24" customFormat="1" x14ac:dyDescent="0.15"/>
    <row r="1592" s="24" customFormat="1" x14ac:dyDescent="0.15"/>
    <row r="1593" s="24" customFormat="1" x14ac:dyDescent="0.15"/>
    <row r="1594" s="24" customFormat="1" x14ac:dyDescent="0.15"/>
    <row r="1595" s="24" customFormat="1" x14ac:dyDescent="0.15"/>
    <row r="1596" s="24" customFormat="1" x14ac:dyDescent="0.15"/>
    <row r="1597" s="24" customFormat="1" x14ac:dyDescent="0.15"/>
    <row r="1598" s="24" customFormat="1" x14ac:dyDescent="0.15"/>
    <row r="1599" s="24" customFormat="1" x14ac:dyDescent="0.15"/>
    <row r="1600" s="24" customFormat="1" x14ac:dyDescent="0.15"/>
    <row r="1601" s="24" customFormat="1" x14ac:dyDescent="0.15"/>
    <row r="1602" s="24" customFormat="1" x14ac:dyDescent="0.15"/>
    <row r="1603" s="24" customFormat="1" x14ac:dyDescent="0.15"/>
    <row r="1604" s="24" customFormat="1" x14ac:dyDescent="0.15"/>
    <row r="1605" s="24" customFormat="1" x14ac:dyDescent="0.15"/>
    <row r="1606" s="24" customFormat="1" x14ac:dyDescent="0.15"/>
    <row r="1607" s="24" customFormat="1" x14ac:dyDescent="0.15"/>
    <row r="1608" s="24" customFormat="1" x14ac:dyDescent="0.15"/>
    <row r="1609" s="24" customFormat="1" x14ac:dyDescent="0.15"/>
    <row r="1610" s="24" customFormat="1" x14ac:dyDescent="0.15"/>
    <row r="1611" s="24" customFormat="1" x14ac:dyDescent="0.15"/>
    <row r="1612" s="24" customFormat="1" x14ac:dyDescent="0.15"/>
    <row r="1613" s="24" customFormat="1" x14ac:dyDescent="0.15"/>
    <row r="1614" s="24" customFormat="1" x14ac:dyDescent="0.15"/>
    <row r="1615" s="24" customFormat="1" x14ac:dyDescent="0.15"/>
    <row r="1616" s="24" customFormat="1" x14ac:dyDescent="0.15"/>
    <row r="1617" s="24" customFormat="1" x14ac:dyDescent="0.15"/>
    <row r="1618" s="24" customFormat="1" x14ac:dyDescent="0.15"/>
    <row r="1619" s="24" customFormat="1" x14ac:dyDescent="0.15"/>
    <row r="1620" s="24" customFormat="1" x14ac:dyDescent="0.15"/>
    <row r="1621" s="24" customFormat="1" x14ac:dyDescent="0.15"/>
    <row r="1622" s="24" customFormat="1" x14ac:dyDescent="0.15"/>
    <row r="1623" s="24" customFormat="1" x14ac:dyDescent="0.15"/>
    <row r="1624" s="24" customFormat="1" x14ac:dyDescent="0.15"/>
    <row r="1625" s="24" customFormat="1" x14ac:dyDescent="0.15"/>
    <row r="1626" s="24" customFormat="1" x14ac:dyDescent="0.15"/>
    <row r="1627" s="24" customFormat="1" x14ac:dyDescent="0.15"/>
    <row r="1628" s="24" customFormat="1" x14ac:dyDescent="0.15"/>
    <row r="1629" s="24" customFormat="1" x14ac:dyDescent="0.15"/>
    <row r="1630" s="24" customFormat="1" x14ac:dyDescent="0.15"/>
    <row r="1631" s="24" customFormat="1" x14ac:dyDescent="0.15"/>
    <row r="1632" s="24" customFormat="1" x14ac:dyDescent="0.15"/>
    <row r="1633" s="24" customFormat="1" x14ac:dyDescent="0.15"/>
    <row r="1634" s="24" customFormat="1" x14ac:dyDescent="0.15"/>
    <row r="1635" s="24" customFormat="1" x14ac:dyDescent="0.15"/>
    <row r="1636" s="24" customFormat="1" x14ac:dyDescent="0.15"/>
    <row r="1637" s="24" customFormat="1" x14ac:dyDescent="0.15"/>
    <row r="1638" s="24" customFormat="1" x14ac:dyDescent="0.15"/>
    <row r="1639" s="24" customFormat="1" x14ac:dyDescent="0.15"/>
    <row r="1640" s="24" customFormat="1" x14ac:dyDescent="0.15"/>
    <row r="1641" s="24" customFormat="1" x14ac:dyDescent="0.15"/>
    <row r="1642" s="24" customFormat="1" x14ac:dyDescent="0.15"/>
    <row r="1643" s="24" customFormat="1" x14ac:dyDescent="0.15"/>
    <row r="1644" s="24" customFormat="1" x14ac:dyDescent="0.15"/>
    <row r="1645" s="24" customFormat="1" x14ac:dyDescent="0.15"/>
    <row r="1646" s="24" customFormat="1" x14ac:dyDescent="0.15"/>
    <row r="1647" s="24" customFormat="1" x14ac:dyDescent="0.15"/>
    <row r="1648" s="24" customFormat="1" x14ac:dyDescent="0.15"/>
    <row r="1649" s="24" customFormat="1" x14ac:dyDescent="0.15"/>
    <row r="1650" s="24" customFormat="1" x14ac:dyDescent="0.15"/>
    <row r="1651" s="24" customFormat="1" x14ac:dyDescent="0.15"/>
    <row r="1652" s="24" customFormat="1" x14ac:dyDescent="0.15"/>
    <row r="1653" s="24" customFormat="1" x14ac:dyDescent="0.15"/>
    <row r="1654" s="24" customFormat="1" x14ac:dyDescent="0.15"/>
    <row r="1655" s="24" customFormat="1" x14ac:dyDescent="0.15"/>
    <row r="1656" s="24" customFormat="1" x14ac:dyDescent="0.15"/>
    <row r="1657" s="24" customFormat="1" x14ac:dyDescent="0.15"/>
    <row r="1658" s="24" customFormat="1" x14ac:dyDescent="0.15"/>
    <row r="1659" s="24" customFormat="1" x14ac:dyDescent="0.15"/>
    <row r="1660" s="24" customFormat="1" x14ac:dyDescent="0.15"/>
    <row r="1661" s="24" customFormat="1" x14ac:dyDescent="0.15"/>
    <row r="1662" s="24" customFormat="1" x14ac:dyDescent="0.15"/>
    <row r="1663" s="24" customFormat="1" x14ac:dyDescent="0.15"/>
    <row r="1664" s="24" customFormat="1" x14ac:dyDescent="0.15"/>
    <row r="1665" s="24" customFormat="1" x14ac:dyDescent="0.15"/>
    <row r="1666" s="24" customFormat="1" x14ac:dyDescent="0.15"/>
    <row r="1667" s="24" customFormat="1" x14ac:dyDescent="0.15"/>
    <row r="1668" s="24" customFormat="1" x14ac:dyDescent="0.15"/>
    <row r="1669" s="24" customFormat="1" x14ac:dyDescent="0.15"/>
    <row r="1670" s="24" customFormat="1" x14ac:dyDescent="0.15"/>
    <row r="1671" s="24" customFormat="1" x14ac:dyDescent="0.15"/>
    <row r="1672" s="24" customFormat="1" x14ac:dyDescent="0.15"/>
    <row r="1673" s="24" customFormat="1" x14ac:dyDescent="0.15"/>
    <row r="1674" s="24" customFormat="1" x14ac:dyDescent="0.15"/>
    <row r="1675" s="24" customFormat="1" x14ac:dyDescent="0.15"/>
    <row r="1676" s="24" customFormat="1" x14ac:dyDescent="0.15"/>
    <row r="1677" s="24" customFormat="1" x14ac:dyDescent="0.15"/>
    <row r="1678" s="24" customFormat="1" x14ac:dyDescent="0.15"/>
    <row r="1679" s="24" customFormat="1" x14ac:dyDescent="0.15"/>
    <row r="1680" s="24" customFormat="1" x14ac:dyDescent="0.15"/>
    <row r="1681" s="24" customFormat="1" x14ac:dyDescent="0.15"/>
    <row r="1682" s="24" customFormat="1" x14ac:dyDescent="0.15"/>
    <row r="1683" s="24" customFormat="1" x14ac:dyDescent="0.15"/>
    <row r="1684" s="24" customFormat="1" x14ac:dyDescent="0.15"/>
    <row r="1685" s="24" customFormat="1" x14ac:dyDescent="0.15"/>
    <row r="1686" s="24" customFormat="1" x14ac:dyDescent="0.15"/>
    <row r="1687" s="24" customFormat="1" x14ac:dyDescent="0.15"/>
    <row r="1688" s="24" customFormat="1" x14ac:dyDescent="0.15"/>
    <row r="1689" s="24" customFormat="1" x14ac:dyDescent="0.15"/>
    <row r="1690" s="24" customFormat="1" x14ac:dyDescent="0.15"/>
    <row r="1691" s="24" customFormat="1" x14ac:dyDescent="0.15"/>
    <row r="1692" s="24" customFormat="1" x14ac:dyDescent="0.15"/>
    <row r="1693" s="24" customFormat="1" x14ac:dyDescent="0.15"/>
    <row r="1694" s="24" customFormat="1" x14ac:dyDescent="0.15"/>
    <row r="1695" s="24" customFormat="1" x14ac:dyDescent="0.15"/>
    <row r="1696" s="24" customFormat="1" x14ac:dyDescent="0.15"/>
    <row r="1697" s="24" customFormat="1" x14ac:dyDescent="0.15"/>
    <row r="1698" s="24" customFormat="1" x14ac:dyDescent="0.15"/>
    <row r="1699" s="24" customFormat="1" x14ac:dyDescent="0.15"/>
    <row r="1700" s="24" customFormat="1" x14ac:dyDescent="0.15"/>
    <row r="1701" s="24" customFormat="1" x14ac:dyDescent="0.15"/>
    <row r="1702" s="24" customFormat="1" x14ac:dyDescent="0.15"/>
    <row r="1703" s="24" customFormat="1" x14ac:dyDescent="0.15"/>
    <row r="1704" s="24" customFormat="1" x14ac:dyDescent="0.15"/>
    <row r="1705" s="24" customFormat="1" x14ac:dyDescent="0.15"/>
    <row r="1706" s="24" customFormat="1" x14ac:dyDescent="0.15"/>
    <row r="1707" s="24" customFormat="1" x14ac:dyDescent="0.15"/>
    <row r="1708" s="24" customFormat="1" x14ac:dyDescent="0.15"/>
    <row r="1709" s="24" customFormat="1" x14ac:dyDescent="0.15"/>
    <row r="1710" s="24" customFormat="1" x14ac:dyDescent="0.15"/>
    <row r="1711" s="24" customFormat="1" x14ac:dyDescent="0.15"/>
    <row r="1712" s="24" customFormat="1" x14ac:dyDescent="0.15"/>
    <row r="1713" s="24" customFormat="1" x14ac:dyDescent="0.15"/>
    <row r="1714" s="24" customFormat="1" x14ac:dyDescent="0.15"/>
    <row r="1715" s="24" customFormat="1" x14ac:dyDescent="0.15"/>
    <row r="1716" s="24" customFormat="1" x14ac:dyDescent="0.15"/>
    <row r="1717" s="24" customFormat="1" x14ac:dyDescent="0.15"/>
    <row r="1718" s="24" customFormat="1" x14ac:dyDescent="0.15"/>
    <row r="1719" s="24" customFormat="1" x14ac:dyDescent="0.15"/>
    <row r="1720" s="24" customFormat="1" x14ac:dyDescent="0.15"/>
    <row r="1721" s="24" customFormat="1" x14ac:dyDescent="0.15"/>
    <row r="1722" s="24" customFormat="1" x14ac:dyDescent="0.15"/>
    <row r="1723" s="24" customFormat="1" x14ac:dyDescent="0.15"/>
    <row r="1724" s="24" customFormat="1" x14ac:dyDescent="0.15"/>
    <row r="1725" s="24" customFormat="1" x14ac:dyDescent="0.15"/>
    <row r="1726" s="24" customFormat="1" x14ac:dyDescent="0.15"/>
    <row r="1727" s="24" customFormat="1" x14ac:dyDescent="0.15"/>
    <row r="1728" s="24" customFormat="1" x14ac:dyDescent="0.15"/>
    <row r="1729" s="24" customFormat="1" x14ac:dyDescent="0.15"/>
    <row r="1730" s="24" customFormat="1" x14ac:dyDescent="0.15"/>
    <row r="1731" s="24" customFormat="1" x14ac:dyDescent="0.15"/>
    <row r="1732" s="24" customFormat="1" x14ac:dyDescent="0.15"/>
    <row r="1733" s="24" customFormat="1" x14ac:dyDescent="0.15"/>
    <row r="1734" s="24" customFormat="1" x14ac:dyDescent="0.15"/>
    <row r="1735" s="24" customFormat="1" x14ac:dyDescent="0.15"/>
    <row r="1736" s="24" customFormat="1" x14ac:dyDescent="0.15"/>
    <row r="1737" s="24" customFormat="1" x14ac:dyDescent="0.15"/>
    <row r="1738" s="24" customFormat="1" x14ac:dyDescent="0.15"/>
    <row r="1739" s="24" customFormat="1" x14ac:dyDescent="0.15"/>
    <row r="1740" s="24" customFormat="1" x14ac:dyDescent="0.15"/>
    <row r="1741" s="24" customFormat="1" x14ac:dyDescent="0.15"/>
    <row r="1742" s="24" customFormat="1" x14ac:dyDescent="0.15"/>
    <row r="1743" s="24" customFormat="1" x14ac:dyDescent="0.15"/>
    <row r="1744" s="24" customFormat="1" x14ac:dyDescent="0.15"/>
    <row r="1745" s="24" customFormat="1" x14ac:dyDescent="0.15"/>
    <row r="1746" s="24" customFormat="1" x14ac:dyDescent="0.15"/>
    <row r="1747" s="24" customFormat="1" x14ac:dyDescent="0.15"/>
    <row r="1748" s="24" customFormat="1" x14ac:dyDescent="0.15"/>
    <row r="1749" s="24" customFormat="1" x14ac:dyDescent="0.15"/>
    <row r="1750" s="24" customFormat="1" x14ac:dyDescent="0.15"/>
    <row r="1751" s="24" customFormat="1" x14ac:dyDescent="0.15"/>
    <row r="1752" s="24" customFormat="1" x14ac:dyDescent="0.15"/>
    <row r="1753" s="24" customFormat="1" x14ac:dyDescent="0.15"/>
    <row r="1754" s="24" customFormat="1" x14ac:dyDescent="0.15"/>
    <row r="1755" s="24" customFormat="1" x14ac:dyDescent="0.15"/>
    <row r="1756" s="24" customFormat="1" x14ac:dyDescent="0.15"/>
    <row r="1757" s="24" customFormat="1" x14ac:dyDescent="0.15"/>
    <row r="1758" s="24" customFormat="1" x14ac:dyDescent="0.15"/>
    <row r="1759" s="24" customFormat="1" x14ac:dyDescent="0.15"/>
    <row r="1760" s="24" customFormat="1" x14ac:dyDescent="0.15"/>
    <row r="1761" s="24" customFormat="1" x14ac:dyDescent="0.15"/>
    <row r="1762" s="24" customFormat="1" x14ac:dyDescent="0.15"/>
    <row r="1763" s="24" customFormat="1" x14ac:dyDescent="0.15"/>
    <row r="1764" s="24" customFormat="1" x14ac:dyDescent="0.15"/>
    <row r="1765" s="24" customFormat="1" x14ac:dyDescent="0.15"/>
    <row r="1766" s="24" customFormat="1" x14ac:dyDescent="0.15"/>
    <row r="1767" s="24" customFormat="1" x14ac:dyDescent="0.15"/>
    <row r="1768" s="24" customFormat="1" x14ac:dyDescent="0.15"/>
    <row r="1769" s="24" customFormat="1" x14ac:dyDescent="0.15"/>
    <row r="1770" s="24" customFormat="1" x14ac:dyDescent="0.15"/>
    <row r="1771" s="24" customFormat="1" x14ac:dyDescent="0.15"/>
    <row r="1772" s="24" customFormat="1" x14ac:dyDescent="0.15"/>
    <row r="1773" s="24" customFormat="1" x14ac:dyDescent="0.15"/>
    <row r="1774" s="24" customFormat="1" x14ac:dyDescent="0.15"/>
    <row r="1775" s="24" customFormat="1" x14ac:dyDescent="0.15"/>
    <row r="1776" s="24" customFormat="1" x14ac:dyDescent="0.15"/>
    <row r="1777" s="24" customFormat="1" x14ac:dyDescent="0.15"/>
    <row r="1778" s="24" customFormat="1" x14ac:dyDescent="0.15"/>
    <row r="1779" s="24" customFormat="1" x14ac:dyDescent="0.15"/>
    <row r="1780" s="24" customFormat="1" x14ac:dyDescent="0.15"/>
    <row r="1781" s="24" customFormat="1" x14ac:dyDescent="0.15"/>
    <row r="1782" s="24" customFormat="1" x14ac:dyDescent="0.15"/>
    <row r="1783" s="24" customFormat="1" x14ac:dyDescent="0.15"/>
    <row r="1784" s="24" customFormat="1" x14ac:dyDescent="0.15"/>
    <row r="1785" s="24" customFormat="1" x14ac:dyDescent="0.15"/>
    <row r="1786" s="24" customFormat="1" x14ac:dyDescent="0.15"/>
    <row r="1787" s="24" customFormat="1" x14ac:dyDescent="0.15"/>
    <row r="1788" s="24" customFormat="1" x14ac:dyDescent="0.15"/>
    <row r="1789" s="24" customFormat="1" x14ac:dyDescent="0.15"/>
    <row r="1790" s="24" customFormat="1" x14ac:dyDescent="0.15"/>
    <row r="1791" s="24" customFormat="1" x14ac:dyDescent="0.15"/>
    <row r="1792" s="24" customFormat="1" x14ac:dyDescent="0.15"/>
    <row r="1793" s="24" customFormat="1" x14ac:dyDescent="0.15"/>
    <row r="1794" s="24" customFormat="1" x14ac:dyDescent="0.15"/>
    <row r="1795" s="24" customFormat="1" x14ac:dyDescent="0.15"/>
    <row r="1796" s="24" customFormat="1" x14ac:dyDescent="0.15"/>
    <row r="1797" s="24" customFormat="1" x14ac:dyDescent="0.15"/>
    <row r="1798" s="24" customFormat="1" x14ac:dyDescent="0.15"/>
    <row r="1799" s="24" customFormat="1" x14ac:dyDescent="0.15"/>
    <row r="1800" s="24" customFormat="1" x14ac:dyDescent="0.15"/>
    <row r="1801" s="24" customFormat="1" x14ac:dyDescent="0.15"/>
    <row r="1802" s="24" customFormat="1" x14ac:dyDescent="0.15"/>
    <row r="1803" s="24" customFormat="1" x14ac:dyDescent="0.15"/>
    <row r="1804" s="24" customFormat="1" x14ac:dyDescent="0.15"/>
    <row r="1805" s="24" customFormat="1" x14ac:dyDescent="0.15"/>
    <row r="1806" s="24" customFormat="1" x14ac:dyDescent="0.15"/>
    <row r="1807" s="24" customFormat="1" x14ac:dyDescent="0.15"/>
    <row r="1808" s="24" customFormat="1" x14ac:dyDescent="0.15"/>
    <row r="1809" s="24" customFormat="1" x14ac:dyDescent="0.15"/>
    <row r="1810" s="24" customFormat="1" x14ac:dyDescent="0.15"/>
    <row r="1811" s="24" customFormat="1" x14ac:dyDescent="0.15"/>
    <row r="1812" s="24" customFormat="1" x14ac:dyDescent="0.15"/>
    <row r="1813" s="24" customFormat="1" x14ac:dyDescent="0.15"/>
    <row r="1814" s="24" customFormat="1" x14ac:dyDescent="0.15"/>
    <row r="1815" s="24" customFormat="1" x14ac:dyDescent="0.15"/>
    <row r="1816" s="24" customFormat="1" x14ac:dyDescent="0.15"/>
    <row r="1817" s="24" customFormat="1" x14ac:dyDescent="0.15"/>
    <row r="1818" s="24" customFormat="1" x14ac:dyDescent="0.15"/>
    <row r="1819" s="24" customFormat="1" x14ac:dyDescent="0.15"/>
    <row r="1820" s="24" customFormat="1" x14ac:dyDescent="0.15"/>
    <row r="1821" s="24" customFormat="1" x14ac:dyDescent="0.15"/>
    <row r="1822" s="24" customFormat="1" x14ac:dyDescent="0.15"/>
    <row r="1823" s="24" customFormat="1" x14ac:dyDescent="0.15"/>
    <row r="1824" s="24" customFormat="1" x14ac:dyDescent="0.15"/>
    <row r="1825" s="24" customFormat="1" x14ac:dyDescent="0.15"/>
    <row r="1826" s="24" customFormat="1" x14ac:dyDescent="0.15"/>
    <row r="1827" s="24" customFormat="1" x14ac:dyDescent="0.15"/>
    <row r="1828" s="24" customFormat="1" x14ac:dyDescent="0.15"/>
    <row r="1829" s="24" customFormat="1" x14ac:dyDescent="0.15"/>
    <row r="1830" s="24" customFormat="1" x14ac:dyDescent="0.15"/>
    <row r="1831" s="24" customFormat="1" x14ac:dyDescent="0.15"/>
    <row r="1832" s="24" customFormat="1" x14ac:dyDescent="0.15"/>
    <row r="1833" s="24" customFormat="1" x14ac:dyDescent="0.15"/>
    <row r="1834" s="24" customFormat="1" x14ac:dyDescent="0.15"/>
    <row r="1835" s="24" customFormat="1" x14ac:dyDescent="0.15"/>
    <row r="1836" s="24" customFormat="1" x14ac:dyDescent="0.15"/>
    <row r="1837" s="24" customFormat="1" x14ac:dyDescent="0.15"/>
    <row r="1838" s="24" customFormat="1" x14ac:dyDescent="0.15"/>
    <row r="1839" s="24" customFormat="1" x14ac:dyDescent="0.15"/>
    <row r="1840" s="24" customFormat="1" x14ac:dyDescent="0.15"/>
    <row r="1841" s="24" customFormat="1" x14ac:dyDescent="0.15"/>
    <row r="1842" s="24" customFormat="1" x14ac:dyDescent="0.15"/>
    <row r="1843" s="24" customFormat="1" x14ac:dyDescent="0.15"/>
    <row r="1844" s="24" customFormat="1" x14ac:dyDescent="0.15"/>
    <row r="1845" s="24" customFormat="1" x14ac:dyDescent="0.15"/>
    <row r="1846" s="24" customFormat="1" x14ac:dyDescent="0.15"/>
    <row r="1847" s="24" customFormat="1" x14ac:dyDescent="0.15"/>
    <row r="1848" s="24" customFormat="1" x14ac:dyDescent="0.15"/>
    <row r="1849" s="24" customFormat="1" x14ac:dyDescent="0.15"/>
    <row r="1850" s="24" customFormat="1" x14ac:dyDescent="0.15"/>
    <row r="1851" s="24" customFormat="1" x14ac:dyDescent="0.15"/>
    <row r="1852" s="24" customFormat="1" x14ac:dyDescent="0.15"/>
    <row r="1853" s="24" customFormat="1" x14ac:dyDescent="0.15"/>
    <row r="1854" s="24" customFormat="1" x14ac:dyDescent="0.15"/>
    <row r="1855" s="24" customFormat="1" x14ac:dyDescent="0.15"/>
    <row r="1856" s="24" customFormat="1" x14ac:dyDescent="0.15"/>
    <row r="1857" s="24" customFormat="1" x14ac:dyDescent="0.15"/>
    <row r="1858" s="24" customFormat="1" x14ac:dyDescent="0.15"/>
    <row r="1859" s="24" customFormat="1" x14ac:dyDescent="0.15"/>
    <row r="1860" s="24" customFormat="1" x14ac:dyDescent="0.15"/>
    <row r="1861" s="24" customFormat="1" x14ac:dyDescent="0.15"/>
    <row r="1862" s="24" customFormat="1" x14ac:dyDescent="0.15"/>
    <row r="1863" s="24" customFormat="1" x14ac:dyDescent="0.15"/>
    <row r="1864" s="24" customFormat="1" x14ac:dyDescent="0.15"/>
    <row r="1865" s="24" customFormat="1" x14ac:dyDescent="0.15"/>
    <row r="1866" s="24" customFormat="1" x14ac:dyDescent="0.15"/>
    <row r="1867" s="24" customFormat="1" x14ac:dyDescent="0.15"/>
    <row r="1868" s="24" customFormat="1" x14ac:dyDescent="0.15"/>
    <row r="1869" s="24" customFormat="1" x14ac:dyDescent="0.15"/>
    <row r="1870" s="24" customFormat="1" x14ac:dyDescent="0.15"/>
    <row r="1871" s="24" customFormat="1" x14ac:dyDescent="0.15"/>
    <row r="1872" s="24" customFormat="1" x14ac:dyDescent="0.15"/>
    <row r="1873" s="24" customFormat="1" x14ac:dyDescent="0.15"/>
    <row r="1874" s="24" customFormat="1" x14ac:dyDescent="0.15"/>
    <row r="1875" s="24" customFormat="1" x14ac:dyDescent="0.15"/>
    <row r="1876" s="24" customFormat="1" x14ac:dyDescent="0.15"/>
    <row r="1877" s="24" customFormat="1" x14ac:dyDescent="0.15"/>
    <row r="1878" s="24" customFormat="1" x14ac:dyDescent="0.15"/>
    <row r="1879" s="24" customFormat="1" x14ac:dyDescent="0.15"/>
    <row r="1880" s="24" customFormat="1" x14ac:dyDescent="0.15"/>
    <row r="1881" s="24" customFormat="1" x14ac:dyDescent="0.15"/>
    <row r="1882" s="24" customFormat="1" x14ac:dyDescent="0.15"/>
    <row r="1883" s="24" customFormat="1" x14ac:dyDescent="0.15"/>
    <row r="1884" s="24" customFormat="1" x14ac:dyDescent="0.15"/>
    <row r="1885" s="24" customFormat="1" x14ac:dyDescent="0.15"/>
    <row r="1886" s="24" customFormat="1" x14ac:dyDescent="0.15"/>
    <row r="1887" s="24" customFormat="1" x14ac:dyDescent="0.15"/>
    <row r="1888" s="24" customFormat="1" x14ac:dyDescent="0.15"/>
    <row r="1889" s="24" customFormat="1" x14ac:dyDescent="0.15"/>
    <row r="1890" s="24" customFormat="1" x14ac:dyDescent="0.15"/>
    <row r="1891" s="24" customFormat="1" x14ac:dyDescent="0.15"/>
    <row r="1892" s="24" customFormat="1" x14ac:dyDescent="0.15"/>
    <row r="1893" s="24" customFormat="1" x14ac:dyDescent="0.15"/>
    <row r="1894" s="24" customFormat="1" x14ac:dyDescent="0.15"/>
    <row r="1895" s="24" customFormat="1" x14ac:dyDescent="0.15"/>
    <row r="1896" s="24" customFormat="1" x14ac:dyDescent="0.15"/>
    <row r="1897" s="24" customFormat="1" x14ac:dyDescent="0.15"/>
    <row r="1898" s="24" customFormat="1" x14ac:dyDescent="0.15"/>
    <row r="1899" s="24" customFormat="1" x14ac:dyDescent="0.15"/>
    <row r="1900" s="24" customFormat="1" x14ac:dyDescent="0.15"/>
    <row r="1901" s="24" customFormat="1" x14ac:dyDescent="0.15"/>
    <row r="1902" s="24" customFormat="1" x14ac:dyDescent="0.15"/>
    <row r="1903" s="24" customFormat="1" x14ac:dyDescent="0.15"/>
    <row r="1904" s="24" customFormat="1" x14ac:dyDescent="0.15"/>
    <row r="1905" s="24" customFormat="1" x14ac:dyDescent="0.15"/>
    <row r="1906" s="24" customFormat="1" x14ac:dyDescent="0.15"/>
    <row r="1907" s="24" customFormat="1" x14ac:dyDescent="0.15"/>
    <row r="1908" s="24" customFormat="1" x14ac:dyDescent="0.15"/>
    <row r="1909" s="24" customFormat="1" x14ac:dyDescent="0.15"/>
    <row r="1910" s="24" customFormat="1" x14ac:dyDescent="0.15"/>
    <row r="1911" s="24" customFormat="1" x14ac:dyDescent="0.15"/>
    <row r="1912" s="24" customFormat="1" x14ac:dyDescent="0.15"/>
    <row r="1913" s="24" customFormat="1" x14ac:dyDescent="0.15"/>
    <row r="1914" s="24" customFormat="1" x14ac:dyDescent="0.15"/>
    <row r="1915" s="24" customFormat="1" x14ac:dyDescent="0.15"/>
    <row r="1916" s="24" customFormat="1" x14ac:dyDescent="0.15"/>
    <row r="1917" s="24" customFormat="1" x14ac:dyDescent="0.15"/>
    <row r="1918" s="24" customFormat="1" x14ac:dyDescent="0.15"/>
    <row r="1919" s="24" customFormat="1" x14ac:dyDescent="0.15"/>
    <row r="1920" s="24" customFormat="1" x14ac:dyDescent="0.15"/>
    <row r="1921" s="24" customFormat="1" x14ac:dyDescent="0.15"/>
    <row r="1922" s="24" customFormat="1" x14ac:dyDescent="0.15"/>
    <row r="1923" s="24" customFormat="1" x14ac:dyDescent="0.15"/>
    <row r="1924" s="24" customFormat="1" x14ac:dyDescent="0.15"/>
    <row r="1925" s="24" customFormat="1" x14ac:dyDescent="0.15"/>
    <row r="1926" s="24" customFormat="1" x14ac:dyDescent="0.15"/>
    <row r="1927" s="24" customFormat="1" x14ac:dyDescent="0.15"/>
    <row r="1928" s="24" customFormat="1" x14ac:dyDescent="0.15"/>
    <row r="1929" s="24" customFormat="1" x14ac:dyDescent="0.15"/>
    <row r="1930" s="24" customFormat="1" x14ac:dyDescent="0.15"/>
    <row r="1931" s="24" customFormat="1" x14ac:dyDescent="0.15"/>
    <row r="1932" s="24" customFormat="1" x14ac:dyDescent="0.15"/>
    <row r="1933" s="24" customFormat="1" x14ac:dyDescent="0.15"/>
    <row r="1934" s="24" customFormat="1" x14ac:dyDescent="0.15"/>
    <row r="1935" s="24" customFormat="1" x14ac:dyDescent="0.15"/>
    <row r="1936" s="24" customFormat="1" x14ac:dyDescent="0.15"/>
    <row r="1937" s="24" customFormat="1" x14ac:dyDescent="0.15"/>
    <row r="1938" s="24" customFormat="1" x14ac:dyDescent="0.15"/>
    <row r="1939" s="24" customFormat="1" x14ac:dyDescent="0.15"/>
    <row r="1940" s="24" customFormat="1" x14ac:dyDescent="0.15"/>
    <row r="1941" s="24" customFormat="1" x14ac:dyDescent="0.15"/>
    <row r="1942" s="24" customFormat="1" x14ac:dyDescent="0.15"/>
    <row r="1943" s="24" customFormat="1" x14ac:dyDescent="0.15"/>
    <row r="1944" s="24" customFormat="1" x14ac:dyDescent="0.15"/>
    <row r="1945" s="24" customFormat="1" x14ac:dyDescent="0.15"/>
    <row r="1946" s="24" customFormat="1" x14ac:dyDescent="0.15"/>
    <row r="1947" s="24" customFormat="1" x14ac:dyDescent="0.15"/>
    <row r="1948" s="24" customFormat="1" x14ac:dyDescent="0.15"/>
    <row r="1949" s="24" customFormat="1" x14ac:dyDescent="0.15"/>
    <row r="1950" s="24" customFormat="1" x14ac:dyDescent="0.15"/>
    <row r="1951" s="24" customFormat="1" x14ac:dyDescent="0.15"/>
    <row r="1952" s="24" customFormat="1" x14ac:dyDescent="0.15"/>
    <row r="1953" s="24" customFormat="1" x14ac:dyDescent="0.15"/>
    <row r="1954" s="24" customFormat="1" x14ac:dyDescent="0.15"/>
    <row r="1955" s="24" customFormat="1" x14ac:dyDescent="0.15"/>
    <row r="1956" s="24" customFormat="1" x14ac:dyDescent="0.15"/>
    <row r="1957" s="24" customFormat="1" x14ac:dyDescent="0.15"/>
    <row r="1958" s="24" customFormat="1" x14ac:dyDescent="0.15"/>
    <row r="1959" s="24" customFormat="1" x14ac:dyDescent="0.15"/>
    <row r="1960" s="24" customFormat="1" x14ac:dyDescent="0.15"/>
    <row r="1961" s="24" customFormat="1" x14ac:dyDescent="0.15"/>
    <row r="1962" s="24" customFormat="1" x14ac:dyDescent="0.15"/>
    <row r="1963" s="24" customFormat="1" x14ac:dyDescent="0.15"/>
    <row r="1964" s="24" customFormat="1" x14ac:dyDescent="0.15"/>
    <row r="1965" s="24" customFormat="1" x14ac:dyDescent="0.15"/>
    <row r="1966" s="24" customFormat="1" x14ac:dyDescent="0.15"/>
    <row r="1967" s="24" customFormat="1" x14ac:dyDescent="0.15"/>
    <row r="1968" s="24" customFormat="1" x14ac:dyDescent="0.15"/>
    <row r="1969" s="24" customFormat="1" x14ac:dyDescent="0.15"/>
    <row r="1970" s="24" customFormat="1" x14ac:dyDescent="0.15"/>
    <row r="1971" s="24" customFormat="1" x14ac:dyDescent="0.15"/>
    <row r="1972" s="24" customFormat="1" x14ac:dyDescent="0.15"/>
    <row r="1973" s="24" customFormat="1" x14ac:dyDescent="0.15"/>
    <row r="1974" s="24" customFormat="1" x14ac:dyDescent="0.15"/>
    <row r="1975" s="24" customFormat="1" x14ac:dyDescent="0.15"/>
    <row r="1976" s="24" customFormat="1" x14ac:dyDescent="0.15"/>
    <row r="1977" s="24" customFormat="1" x14ac:dyDescent="0.15"/>
    <row r="1978" s="24" customFormat="1" x14ac:dyDescent="0.15"/>
    <row r="1979" s="24" customFormat="1" x14ac:dyDescent="0.15"/>
    <row r="1980" s="24" customFormat="1" x14ac:dyDescent="0.15"/>
    <row r="1981" s="24" customFormat="1" x14ac:dyDescent="0.15"/>
    <row r="1982" s="24" customFormat="1" x14ac:dyDescent="0.15"/>
    <row r="1983" s="24" customFormat="1" x14ac:dyDescent="0.15"/>
    <row r="1984" s="24" customFormat="1" x14ac:dyDescent="0.15"/>
    <row r="1985" s="24" customFormat="1" x14ac:dyDescent="0.15"/>
    <row r="1986" s="24" customFormat="1" x14ac:dyDescent="0.15"/>
    <row r="1987" s="24" customFormat="1" x14ac:dyDescent="0.15"/>
    <row r="1988" s="24" customFormat="1" x14ac:dyDescent="0.15"/>
    <row r="1989" s="24" customFormat="1" x14ac:dyDescent="0.15"/>
    <row r="1990" s="24" customFormat="1" x14ac:dyDescent="0.15"/>
    <row r="1991" s="24" customFormat="1" x14ac:dyDescent="0.15"/>
    <row r="1992" s="24" customFormat="1" x14ac:dyDescent="0.15"/>
    <row r="1993" s="24" customFormat="1" x14ac:dyDescent="0.15"/>
    <row r="1994" s="24" customFormat="1" x14ac:dyDescent="0.15"/>
    <row r="1995" s="24" customFormat="1" x14ac:dyDescent="0.15"/>
    <row r="1996" s="24" customFormat="1" x14ac:dyDescent="0.15"/>
    <row r="1997" s="24" customFormat="1" x14ac:dyDescent="0.15"/>
    <row r="1998" s="24" customFormat="1" x14ac:dyDescent="0.15"/>
    <row r="1999" s="24" customFormat="1" x14ac:dyDescent="0.15"/>
    <row r="2000" s="24" customFormat="1" x14ac:dyDescent="0.15"/>
    <row r="2001" s="24" customFormat="1" x14ac:dyDescent="0.15"/>
    <row r="2002" s="24" customFormat="1" x14ac:dyDescent="0.15"/>
    <row r="2003" s="24" customFormat="1" x14ac:dyDescent="0.15"/>
    <row r="2004" s="24" customFormat="1" x14ac:dyDescent="0.15"/>
    <row r="2005" s="24" customFormat="1" x14ac:dyDescent="0.15"/>
    <row r="2006" s="24" customFormat="1" x14ac:dyDescent="0.15"/>
    <row r="2007" s="24" customFormat="1" x14ac:dyDescent="0.15"/>
    <row r="2008" s="24" customFormat="1" x14ac:dyDescent="0.15"/>
    <row r="2009" s="24" customFormat="1" x14ac:dyDescent="0.15"/>
    <row r="2010" s="24" customFormat="1" x14ac:dyDescent="0.15"/>
    <row r="2011" s="24" customFormat="1" x14ac:dyDescent="0.15"/>
    <row r="2012" s="24" customFormat="1" x14ac:dyDescent="0.15"/>
    <row r="2013" s="24" customFormat="1" x14ac:dyDescent="0.15"/>
    <row r="2014" s="24" customFormat="1" x14ac:dyDescent="0.15"/>
    <row r="2015" s="24" customFormat="1" x14ac:dyDescent="0.15"/>
    <row r="2016" s="24" customFormat="1" x14ac:dyDescent="0.15"/>
    <row r="2017" s="24" customFormat="1" x14ac:dyDescent="0.15"/>
    <row r="2018" s="24" customFormat="1" x14ac:dyDescent="0.15"/>
    <row r="2019" s="24" customFormat="1" x14ac:dyDescent="0.15"/>
    <row r="2020" s="24" customFormat="1" x14ac:dyDescent="0.15"/>
    <row r="2021" s="24" customFormat="1" x14ac:dyDescent="0.15"/>
    <row r="2022" s="24" customFormat="1" x14ac:dyDescent="0.15"/>
    <row r="2023" s="24" customFormat="1" x14ac:dyDescent="0.15"/>
    <row r="2024" s="24" customFormat="1" x14ac:dyDescent="0.15"/>
    <row r="2025" s="24" customFormat="1" x14ac:dyDescent="0.15"/>
    <row r="2026" s="24" customFormat="1" x14ac:dyDescent="0.15"/>
    <row r="2027" s="24" customFormat="1" x14ac:dyDescent="0.15"/>
    <row r="2028" s="24" customFormat="1" x14ac:dyDescent="0.15"/>
    <row r="2029" s="24" customFormat="1" x14ac:dyDescent="0.15"/>
    <row r="2030" s="24" customFormat="1" x14ac:dyDescent="0.15"/>
    <row r="2031" s="24" customFormat="1" x14ac:dyDescent="0.15"/>
    <row r="2032" s="24" customFormat="1" x14ac:dyDescent="0.15"/>
    <row r="2033" s="24" customFormat="1" x14ac:dyDescent="0.15"/>
    <row r="2034" s="24" customFormat="1" x14ac:dyDescent="0.15"/>
    <row r="2035" s="24" customFormat="1" x14ac:dyDescent="0.15"/>
    <row r="2036" s="24" customFormat="1" x14ac:dyDescent="0.15"/>
    <row r="2037" s="24" customFormat="1" x14ac:dyDescent="0.15"/>
    <row r="2038" s="24" customFormat="1" x14ac:dyDescent="0.15"/>
    <row r="2039" s="24" customFormat="1" x14ac:dyDescent="0.15"/>
    <row r="2040" s="24" customFormat="1" x14ac:dyDescent="0.15"/>
    <row r="2041" s="24" customFormat="1" x14ac:dyDescent="0.15"/>
    <row r="2042" s="24" customFormat="1" x14ac:dyDescent="0.15"/>
    <row r="2043" s="24" customFormat="1" x14ac:dyDescent="0.15"/>
    <row r="2044" s="24" customFormat="1" x14ac:dyDescent="0.15"/>
    <row r="2045" s="24" customFormat="1" x14ac:dyDescent="0.15"/>
    <row r="2046" s="24" customFormat="1" x14ac:dyDescent="0.15"/>
    <row r="2047" s="24" customFormat="1" x14ac:dyDescent="0.15"/>
    <row r="2048" s="24" customFormat="1" x14ac:dyDescent="0.15"/>
    <row r="2049" s="24" customFormat="1" x14ac:dyDescent="0.15"/>
    <row r="2050" s="24" customFormat="1" x14ac:dyDescent="0.15"/>
    <row r="2051" s="24" customFormat="1" x14ac:dyDescent="0.15"/>
    <row r="2052" s="24" customFormat="1" x14ac:dyDescent="0.15"/>
    <row r="2053" s="24" customFormat="1" x14ac:dyDescent="0.15"/>
    <row r="2054" s="24" customFormat="1" x14ac:dyDescent="0.15"/>
    <row r="2055" s="24" customFormat="1" x14ac:dyDescent="0.15"/>
    <row r="2056" s="24" customFormat="1" x14ac:dyDescent="0.15"/>
    <row r="2057" s="24" customFormat="1" x14ac:dyDescent="0.15"/>
    <row r="2058" s="24" customFormat="1" x14ac:dyDescent="0.15"/>
    <row r="2059" s="24" customFormat="1" x14ac:dyDescent="0.15"/>
    <row r="2060" s="24" customFormat="1" x14ac:dyDescent="0.15"/>
    <row r="2061" s="24" customFormat="1" x14ac:dyDescent="0.15"/>
    <row r="2062" s="24" customFormat="1" x14ac:dyDescent="0.15"/>
    <row r="2063" s="24" customFormat="1" x14ac:dyDescent="0.15"/>
    <row r="2064" s="24" customFormat="1" x14ac:dyDescent="0.15"/>
    <row r="2065" s="24" customFormat="1" x14ac:dyDescent="0.15"/>
    <row r="2066" s="24" customFormat="1" x14ac:dyDescent="0.15"/>
    <row r="2067" s="24" customFormat="1" x14ac:dyDescent="0.15"/>
    <row r="2068" s="24" customFormat="1" x14ac:dyDescent="0.15"/>
    <row r="2069" s="24" customFormat="1" x14ac:dyDescent="0.15"/>
    <row r="2070" s="24" customFormat="1" x14ac:dyDescent="0.15"/>
    <row r="2071" s="24" customFormat="1" x14ac:dyDescent="0.15"/>
    <row r="2072" s="24" customFormat="1" x14ac:dyDescent="0.15"/>
    <row r="2073" s="24" customFormat="1" x14ac:dyDescent="0.15"/>
    <row r="2074" s="24" customFormat="1" x14ac:dyDescent="0.15"/>
    <row r="2075" s="24" customFormat="1" x14ac:dyDescent="0.15"/>
    <row r="2076" s="24" customFormat="1" x14ac:dyDescent="0.15"/>
    <row r="2077" s="24" customFormat="1" x14ac:dyDescent="0.15"/>
    <row r="2078" s="24" customFormat="1" x14ac:dyDescent="0.15"/>
    <row r="2079" s="24" customFormat="1" x14ac:dyDescent="0.15"/>
    <row r="2080" s="24" customFormat="1" x14ac:dyDescent="0.15"/>
    <row r="2081" s="24" customFormat="1" x14ac:dyDescent="0.15"/>
    <row r="2082" s="24" customFormat="1" x14ac:dyDescent="0.15"/>
    <row r="2083" s="24" customFormat="1" x14ac:dyDescent="0.15"/>
    <row r="2084" s="24" customFormat="1" x14ac:dyDescent="0.15"/>
    <row r="2085" s="24" customFormat="1" x14ac:dyDescent="0.15"/>
    <row r="2086" s="24" customFormat="1" x14ac:dyDescent="0.15"/>
    <row r="2087" s="24" customFormat="1" x14ac:dyDescent="0.15"/>
    <row r="2088" s="24" customFormat="1" x14ac:dyDescent="0.15"/>
    <row r="2089" s="24" customFormat="1" x14ac:dyDescent="0.15"/>
    <row r="2090" s="24" customFormat="1" x14ac:dyDescent="0.15"/>
    <row r="2091" s="24" customFormat="1" x14ac:dyDescent="0.15"/>
    <row r="2092" s="24" customFormat="1" x14ac:dyDescent="0.15"/>
    <row r="2093" s="24" customFormat="1" x14ac:dyDescent="0.15"/>
    <row r="2094" s="24" customFormat="1" x14ac:dyDescent="0.15"/>
    <row r="2095" s="24" customFormat="1" x14ac:dyDescent="0.15"/>
    <row r="2096" s="24" customFormat="1" x14ac:dyDescent="0.15"/>
    <row r="2097" s="24" customFormat="1" x14ac:dyDescent="0.15"/>
    <row r="2098" s="24" customFormat="1" x14ac:dyDescent="0.15"/>
    <row r="2099" s="24" customFormat="1" x14ac:dyDescent="0.15"/>
    <row r="2100" s="24" customFormat="1" x14ac:dyDescent="0.15"/>
    <row r="2101" s="24" customFormat="1" x14ac:dyDescent="0.15"/>
    <row r="2102" s="24" customFormat="1" x14ac:dyDescent="0.15"/>
    <row r="2103" s="24" customFormat="1" x14ac:dyDescent="0.15"/>
    <row r="2104" s="24" customFormat="1" x14ac:dyDescent="0.15"/>
    <row r="2105" s="24" customFormat="1" x14ac:dyDescent="0.15"/>
    <row r="2106" s="24" customFormat="1" x14ac:dyDescent="0.15"/>
    <row r="2107" s="24" customFormat="1" x14ac:dyDescent="0.15"/>
    <row r="2108" s="24" customFormat="1" x14ac:dyDescent="0.15"/>
    <row r="2109" s="24" customFormat="1" x14ac:dyDescent="0.15"/>
    <row r="2110" s="24" customFormat="1" x14ac:dyDescent="0.15"/>
    <row r="2111" s="24" customFormat="1" x14ac:dyDescent="0.15"/>
    <row r="2112" s="24" customFormat="1" x14ac:dyDescent="0.15"/>
    <row r="2113" s="24" customFormat="1" x14ac:dyDescent="0.15"/>
    <row r="2114" s="24" customFormat="1" x14ac:dyDescent="0.15"/>
    <row r="2115" s="24" customFormat="1" x14ac:dyDescent="0.15"/>
    <row r="2116" s="24" customFormat="1" x14ac:dyDescent="0.15"/>
    <row r="2117" s="24" customFormat="1" x14ac:dyDescent="0.15"/>
    <row r="2118" s="24" customFormat="1" x14ac:dyDescent="0.15"/>
    <row r="2119" s="24" customFormat="1" x14ac:dyDescent="0.15"/>
    <row r="2120" s="24" customFormat="1" x14ac:dyDescent="0.15"/>
    <row r="2121" s="24" customFormat="1" x14ac:dyDescent="0.15"/>
    <row r="2122" s="24" customFormat="1" x14ac:dyDescent="0.15"/>
    <row r="2123" s="24" customFormat="1" x14ac:dyDescent="0.15"/>
    <row r="2124" s="24" customFormat="1" x14ac:dyDescent="0.15"/>
    <row r="2125" s="24" customFormat="1" x14ac:dyDescent="0.15"/>
    <row r="2126" s="24" customFormat="1" x14ac:dyDescent="0.15"/>
    <row r="2127" s="24" customFormat="1" x14ac:dyDescent="0.15"/>
    <row r="2128" s="24" customFormat="1" x14ac:dyDescent="0.15"/>
    <row r="2129" s="24" customFormat="1" x14ac:dyDescent="0.15"/>
    <row r="2130" s="24" customFormat="1" x14ac:dyDescent="0.15"/>
    <row r="2131" s="24" customFormat="1" x14ac:dyDescent="0.15"/>
    <row r="2132" s="24" customFormat="1" x14ac:dyDescent="0.15"/>
    <row r="2133" s="24" customFormat="1" x14ac:dyDescent="0.15"/>
    <row r="2134" s="24" customFormat="1" x14ac:dyDescent="0.15"/>
    <row r="2135" s="24" customFormat="1" x14ac:dyDescent="0.15"/>
    <row r="2136" s="24" customFormat="1" x14ac:dyDescent="0.15"/>
    <row r="2137" s="24" customFormat="1" x14ac:dyDescent="0.15"/>
    <row r="2138" s="24" customFormat="1" x14ac:dyDescent="0.15"/>
    <row r="2139" s="24" customFormat="1" x14ac:dyDescent="0.15"/>
    <row r="2140" s="24" customFormat="1" x14ac:dyDescent="0.15"/>
    <row r="2141" s="24" customFormat="1" x14ac:dyDescent="0.15"/>
    <row r="2142" s="24" customFormat="1" x14ac:dyDescent="0.15"/>
    <row r="2143" s="24" customFormat="1" x14ac:dyDescent="0.15"/>
    <row r="2144" s="24" customFormat="1" x14ac:dyDescent="0.15"/>
    <row r="2145" s="24" customFormat="1" x14ac:dyDescent="0.15"/>
    <row r="2146" s="24" customFormat="1" x14ac:dyDescent="0.15"/>
    <row r="2147" s="24" customFormat="1" x14ac:dyDescent="0.15"/>
    <row r="2148" s="24" customFormat="1" x14ac:dyDescent="0.15"/>
    <row r="2149" s="24" customFormat="1" x14ac:dyDescent="0.15"/>
    <row r="2150" s="24" customFormat="1" x14ac:dyDescent="0.15"/>
    <row r="2151" s="24" customFormat="1" x14ac:dyDescent="0.15"/>
    <row r="2152" s="24" customFormat="1" x14ac:dyDescent="0.15"/>
    <row r="2153" s="24" customFormat="1" x14ac:dyDescent="0.15"/>
    <row r="2154" s="24" customFormat="1" x14ac:dyDescent="0.15"/>
    <row r="2155" s="24" customFormat="1" x14ac:dyDescent="0.15"/>
    <row r="2156" s="24" customFormat="1" x14ac:dyDescent="0.15"/>
    <row r="2157" s="24" customFormat="1" x14ac:dyDescent="0.15"/>
    <row r="2158" s="24" customFormat="1" x14ac:dyDescent="0.15"/>
    <row r="2159" s="24" customFormat="1" x14ac:dyDescent="0.15"/>
    <row r="2160" s="24" customFormat="1" x14ac:dyDescent="0.15"/>
    <row r="2161" s="24" customFormat="1" x14ac:dyDescent="0.15"/>
    <row r="2162" s="24" customFormat="1" x14ac:dyDescent="0.15"/>
    <row r="2163" s="24" customFormat="1" x14ac:dyDescent="0.15"/>
    <row r="2164" s="24" customFormat="1" x14ac:dyDescent="0.15"/>
    <row r="2165" s="24" customFormat="1" x14ac:dyDescent="0.15"/>
    <row r="2166" s="24" customFormat="1" x14ac:dyDescent="0.15"/>
    <row r="2167" s="24" customFormat="1" x14ac:dyDescent="0.15"/>
    <row r="2168" s="24" customFormat="1" x14ac:dyDescent="0.15"/>
    <row r="2169" s="24" customFormat="1" x14ac:dyDescent="0.15"/>
    <row r="2170" s="24" customFormat="1" x14ac:dyDescent="0.15"/>
    <row r="2171" s="24" customFormat="1" x14ac:dyDescent="0.15"/>
    <row r="2172" s="24" customFormat="1" x14ac:dyDescent="0.15"/>
    <row r="2173" s="24" customFormat="1" x14ac:dyDescent="0.15"/>
    <row r="2174" s="24" customFormat="1" x14ac:dyDescent="0.15"/>
    <row r="2175" s="24" customFormat="1" x14ac:dyDescent="0.15"/>
    <row r="2176" s="24" customFormat="1" x14ac:dyDescent="0.15"/>
    <row r="2177" s="24" customFormat="1" x14ac:dyDescent="0.15"/>
    <row r="2178" s="24" customFormat="1" x14ac:dyDescent="0.15"/>
    <row r="2179" s="24" customFormat="1" x14ac:dyDescent="0.15"/>
    <row r="2180" s="24" customFormat="1" x14ac:dyDescent="0.15"/>
    <row r="2181" s="24" customFormat="1" x14ac:dyDescent="0.15"/>
    <row r="2182" s="24" customFormat="1" x14ac:dyDescent="0.15"/>
    <row r="2183" s="24" customFormat="1" x14ac:dyDescent="0.15"/>
    <row r="2184" s="24" customFormat="1" x14ac:dyDescent="0.15"/>
    <row r="2185" s="24" customFormat="1" x14ac:dyDescent="0.15"/>
    <row r="2186" s="24" customFormat="1" x14ac:dyDescent="0.15"/>
    <row r="2187" s="24" customFormat="1" x14ac:dyDescent="0.15"/>
    <row r="2188" s="24" customFormat="1" x14ac:dyDescent="0.15"/>
    <row r="2189" s="24" customFormat="1" x14ac:dyDescent="0.15"/>
    <row r="2190" s="24" customFormat="1" x14ac:dyDescent="0.15"/>
    <row r="2191" s="24" customFormat="1" x14ac:dyDescent="0.15"/>
    <row r="2192" s="24" customFormat="1" x14ac:dyDescent="0.15"/>
    <row r="2193" s="24" customFormat="1" x14ac:dyDescent="0.15"/>
    <row r="2194" s="24" customFormat="1" x14ac:dyDescent="0.15"/>
    <row r="2195" s="24" customFormat="1" x14ac:dyDescent="0.15"/>
    <row r="2196" s="24" customFormat="1" x14ac:dyDescent="0.15"/>
    <row r="2197" s="24" customFormat="1" x14ac:dyDescent="0.15"/>
    <row r="2198" s="24" customFormat="1" x14ac:dyDescent="0.15"/>
    <row r="2199" s="24" customFormat="1" x14ac:dyDescent="0.15"/>
    <row r="2200" s="24" customFormat="1" x14ac:dyDescent="0.15"/>
    <row r="2201" s="24" customFormat="1" x14ac:dyDescent="0.15"/>
    <row r="2202" s="24" customFormat="1" x14ac:dyDescent="0.15"/>
    <row r="2203" s="24" customFormat="1" x14ac:dyDescent="0.15"/>
    <row r="2204" s="24" customFormat="1" x14ac:dyDescent="0.15"/>
    <row r="2205" s="24" customFormat="1" x14ac:dyDescent="0.15"/>
    <row r="2206" s="24" customFormat="1" x14ac:dyDescent="0.15"/>
    <row r="2207" s="24" customFormat="1" x14ac:dyDescent="0.15"/>
    <row r="2208" s="24" customFormat="1" x14ac:dyDescent="0.15"/>
    <row r="2209" s="24" customFormat="1" x14ac:dyDescent="0.15"/>
    <row r="2210" s="24" customFormat="1" x14ac:dyDescent="0.15"/>
    <row r="2211" s="24" customFormat="1" x14ac:dyDescent="0.15"/>
    <row r="2212" s="24" customFormat="1" x14ac:dyDescent="0.15"/>
    <row r="2213" s="24" customFormat="1" x14ac:dyDescent="0.15"/>
    <row r="2214" s="24" customFormat="1" x14ac:dyDescent="0.15"/>
    <row r="2215" s="24" customFormat="1" x14ac:dyDescent="0.15"/>
    <row r="2216" s="24" customFormat="1" x14ac:dyDescent="0.15"/>
    <row r="2217" s="24" customFormat="1" x14ac:dyDescent="0.15"/>
    <row r="2218" s="24" customFormat="1" x14ac:dyDescent="0.15"/>
    <row r="2219" s="24" customFormat="1" x14ac:dyDescent="0.15"/>
    <row r="2220" s="24" customFormat="1" x14ac:dyDescent="0.15"/>
    <row r="2221" s="24" customFormat="1" x14ac:dyDescent="0.15"/>
    <row r="2222" s="24" customFormat="1" x14ac:dyDescent="0.15"/>
    <row r="2223" s="24" customFormat="1" x14ac:dyDescent="0.15"/>
    <row r="2224" s="24" customFormat="1" x14ac:dyDescent="0.15"/>
    <row r="2225" s="24" customFormat="1" x14ac:dyDescent="0.15"/>
    <row r="2226" s="24" customFormat="1" x14ac:dyDescent="0.15"/>
    <row r="2227" s="24" customFormat="1" x14ac:dyDescent="0.15"/>
    <row r="2228" s="24" customFormat="1" x14ac:dyDescent="0.15"/>
    <row r="2229" s="24" customFormat="1" x14ac:dyDescent="0.15"/>
    <row r="2230" s="24" customFormat="1" x14ac:dyDescent="0.15"/>
    <row r="2231" s="24" customFormat="1" x14ac:dyDescent="0.15"/>
    <row r="2232" s="24" customFormat="1" x14ac:dyDescent="0.15"/>
    <row r="2233" s="24" customFormat="1" x14ac:dyDescent="0.15"/>
    <row r="2234" s="24" customFormat="1" x14ac:dyDescent="0.15"/>
    <row r="2235" s="24" customFormat="1" x14ac:dyDescent="0.15"/>
    <row r="2236" s="24" customFormat="1" x14ac:dyDescent="0.15"/>
    <row r="2237" s="24" customFormat="1" x14ac:dyDescent="0.15"/>
    <row r="2238" s="24" customFormat="1" x14ac:dyDescent="0.15"/>
    <row r="2239" s="24" customFormat="1" x14ac:dyDescent="0.15"/>
    <row r="2240" s="24" customFormat="1" x14ac:dyDescent="0.15"/>
    <row r="2241" s="24" customFormat="1" x14ac:dyDescent="0.15"/>
    <row r="2242" s="24" customFormat="1" x14ac:dyDescent="0.15"/>
    <row r="2243" s="24" customFormat="1" x14ac:dyDescent="0.15"/>
    <row r="2244" s="24" customFormat="1" x14ac:dyDescent="0.15"/>
    <row r="2245" s="24" customFormat="1" x14ac:dyDescent="0.15"/>
    <row r="2246" s="24" customFormat="1" x14ac:dyDescent="0.15"/>
    <row r="2247" s="24" customFormat="1" x14ac:dyDescent="0.15"/>
    <row r="2248" s="24" customFormat="1" x14ac:dyDescent="0.15"/>
    <row r="2249" s="24" customFormat="1" x14ac:dyDescent="0.15"/>
    <row r="2250" s="24" customFormat="1" x14ac:dyDescent="0.15"/>
    <row r="2251" s="24" customFormat="1" x14ac:dyDescent="0.15"/>
    <row r="2252" s="24" customFormat="1" x14ac:dyDescent="0.15"/>
    <row r="2253" s="24" customFormat="1" x14ac:dyDescent="0.15"/>
    <row r="2254" s="24" customFormat="1" x14ac:dyDescent="0.15"/>
    <row r="2255" s="24" customFormat="1" x14ac:dyDescent="0.15"/>
    <row r="2256" s="24" customFormat="1" x14ac:dyDescent="0.15"/>
    <row r="2257" s="24" customFormat="1" x14ac:dyDescent="0.15"/>
    <row r="2258" s="24" customFormat="1" x14ac:dyDescent="0.15"/>
    <row r="2259" s="24" customFormat="1" x14ac:dyDescent="0.15"/>
    <row r="2260" s="24" customFormat="1" x14ac:dyDescent="0.15"/>
    <row r="2261" s="24" customFormat="1" x14ac:dyDescent="0.15"/>
    <row r="2262" s="24" customFormat="1" x14ac:dyDescent="0.15"/>
    <row r="2263" s="24" customFormat="1" x14ac:dyDescent="0.15"/>
    <row r="2264" s="24" customFormat="1" x14ac:dyDescent="0.15"/>
    <row r="2265" s="24" customFormat="1" x14ac:dyDescent="0.15"/>
    <row r="2266" s="24" customFormat="1" x14ac:dyDescent="0.15"/>
    <row r="2267" s="24" customFormat="1" x14ac:dyDescent="0.15"/>
    <row r="2268" s="24" customFormat="1" x14ac:dyDescent="0.15"/>
    <row r="2269" s="24" customFormat="1" x14ac:dyDescent="0.15"/>
    <row r="2270" s="24" customFormat="1" x14ac:dyDescent="0.15"/>
    <row r="2271" s="24" customFormat="1" x14ac:dyDescent="0.15"/>
    <row r="2272" s="24" customFormat="1" x14ac:dyDescent="0.15"/>
    <row r="2273" s="24" customFormat="1" x14ac:dyDescent="0.15"/>
    <row r="2274" s="24" customFormat="1" x14ac:dyDescent="0.15"/>
    <row r="2275" s="24" customFormat="1" x14ac:dyDescent="0.15"/>
    <row r="2276" s="24" customFormat="1" x14ac:dyDescent="0.15"/>
    <row r="2277" s="24" customFormat="1" x14ac:dyDescent="0.15"/>
    <row r="2278" s="24" customFormat="1" x14ac:dyDescent="0.15"/>
    <row r="2279" s="24" customFormat="1" x14ac:dyDescent="0.15"/>
    <row r="2280" s="24" customFormat="1" x14ac:dyDescent="0.15"/>
    <row r="2281" s="24" customFormat="1" x14ac:dyDescent="0.15"/>
    <row r="2282" s="24" customFormat="1" x14ac:dyDescent="0.15"/>
    <row r="2283" s="24" customFormat="1" x14ac:dyDescent="0.15"/>
    <row r="2284" s="24" customFormat="1" x14ac:dyDescent="0.15"/>
    <row r="2285" s="24" customFormat="1" x14ac:dyDescent="0.15"/>
    <row r="2286" s="24" customFormat="1" x14ac:dyDescent="0.15"/>
    <row r="2287" s="24" customFormat="1" x14ac:dyDescent="0.15"/>
    <row r="2288" s="24" customFormat="1" x14ac:dyDescent="0.15"/>
    <row r="2289" s="24" customFormat="1" x14ac:dyDescent="0.15"/>
    <row r="2290" s="24" customFormat="1" x14ac:dyDescent="0.15"/>
    <row r="2291" s="24" customFormat="1" x14ac:dyDescent="0.15"/>
    <row r="2292" s="24" customFormat="1" x14ac:dyDescent="0.15"/>
    <row r="2293" s="24" customFormat="1" x14ac:dyDescent="0.15"/>
    <row r="2294" s="24" customFormat="1" x14ac:dyDescent="0.15"/>
    <row r="2295" s="24" customFormat="1" x14ac:dyDescent="0.15"/>
    <row r="2296" s="24" customFormat="1" x14ac:dyDescent="0.15"/>
    <row r="2297" s="24" customFormat="1" x14ac:dyDescent="0.15"/>
    <row r="2298" s="24" customFormat="1" x14ac:dyDescent="0.15"/>
    <row r="2299" s="24" customFormat="1" x14ac:dyDescent="0.15"/>
    <row r="2300" s="24" customFormat="1" x14ac:dyDescent="0.15"/>
    <row r="2301" s="24" customFormat="1" x14ac:dyDescent="0.15"/>
    <row r="2302" s="24" customFormat="1" x14ac:dyDescent="0.15"/>
    <row r="2303" s="24" customFormat="1" x14ac:dyDescent="0.15"/>
    <row r="2304" s="24" customFormat="1" x14ac:dyDescent="0.15"/>
    <row r="2305" s="24" customFormat="1" x14ac:dyDescent="0.15"/>
    <row r="2306" s="24" customFormat="1" x14ac:dyDescent="0.15"/>
    <row r="2307" s="24" customFormat="1" x14ac:dyDescent="0.15"/>
    <row r="2308" s="24" customFormat="1" x14ac:dyDescent="0.15"/>
    <row r="2309" s="24" customFormat="1" x14ac:dyDescent="0.15"/>
    <row r="2310" s="24" customFormat="1" x14ac:dyDescent="0.15"/>
    <row r="2311" s="24" customFormat="1" x14ac:dyDescent="0.15"/>
    <row r="2312" s="24" customFormat="1" x14ac:dyDescent="0.15"/>
    <row r="2313" s="24" customFormat="1" x14ac:dyDescent="0.15"/>
    <row r="2314" s="24" customFormat="1" x14ac:dyDescent="0.15"/>
    <row r="2315" s="24" customFormat="1" x14ac:dyDescent="0.15"/>
    <row r="2316" s="24" customFormat="1" x14ac:dyDescent="0.15"/>
    <row r="2317" s="24" customFormat="1" x14ac:dyDescent="0.15"/>
    <row r="2318" s="24" customFormat="1" x14ac:dyDescent="0.15"/>
    <row r="2319" s="24" customFormat="1" x14ac:dyDescent="0.15"/>
    <row r="2320" s="24" customFormat="1" x14ac:dyDescent="0.15"/>
    <row r="2321" s="24" customFormat="1" x14ac:dyDescent="0.15"/>
    <row r="2322" s="24" customFormat="1" x14ac:dyDescent="0.15"/>
    <row r="2323" s="24" customFormat="1" x14ac:dyDescent="0.15"/>
    <row r="2324" s="24" customFormat="1" x14ac:dyDescent="0.15"/>
    <row r="2325" s="24" customFormat="1" x14ac:dyDescent="0.15"/>
    <row r="2326" s="24" customFormat="1" x14ac:dyDescent="0.15"/>
    <row r="2327" s="24" customFormat="1" x14ac:dyDescent="0.15"/>
    <row r="2328" s="24" customFormat="1" x14ac:dyDescent="0.15"/>
    <row r="2329" s="24" customFormat="1" x14ac:dyDescent="0.15"/>
    <row r="2330" s="24" customFormat="1" x14ac:dyDescent="0.15"/>
    <row r="2331" s="24" customFormat="1" x14ac:dyDescent="0.15"/>
    <row r="2332" s="24" customFormat="1" x14ac:dyDescent="0.15"/>
    <row r="2333" s="24" customFormat="1" x14ac:dyDescent="0.15"/>
    <row r="2334" s="24" customFormat="1" x14ac:dyDescent="0.15"/>
    <row r="2335" s="24" customFormat="1" x14ac:dyDescent="0.15"/>
    <row r="2336" s="24" customFormat="1" x14ac:dyDescent="0.15"/>
    <row r="2337" s="24" customFormat="1" x14ac:dyDescent="0.15"/>
    <row r="2338" s="24" customFormat="1" x14ac:dyDescent="0.15"/>
    <row r="2339" s="24" customFormat="1" x14ac:dyDescent="0.15"/>
    <row r="2340" s="24" customFormat="1" x14ac:dyDescent="0.15"/>
    <row r="2341" s="24" customFormat="1" x14ac:dyDescent="0.15"/>
    <row r="2342" s="24" customFormat="1" x14ac:dyDescent="0.15"/>
    <row r="2343" s="24" customFormat="1" x14ac:dyDescent="0.15"/>
    <row r="2344" s="24" customFormat="1" x14ac:dyDescent="0.15"/>
    <row r="2345" s="24" customFormat="1" x14ac:dyDescent="0.15"/>
    <row r="2346" s="24" customFormat="1" x14ac:dyDescent="0.15"/>
    <row r="2347" s="24" customFormat="1" x14ac:dyDescent="0.15"/>
    <row r="2348" s="24" customFormat="1" x14ac:dyDescent="0.15"/>
    <row r="2349" s="24" customFormat="1" x14ac:dyDescent="0.15"/>
    <row r="2350" s="24" customFormat="1" x14ac:dyDescent="0.15"/>
    <row r="2351" s="24" customFormat="1" x14ac:dyDescent="0.15"/>
    <row r="2352" s="24" customFormat="1" x14ac:dyDescent="0.15"/>
    <row r="2353" s="24" customFormat="1" x14ac:dyDescent="0.15"/>
    <row r="2354" s="24" customFormat="1" x14ac:dyDescent="0.15"/>
    <row r="2355" s="24" customFormat="1" x14ac:dyDescent="0.15"/>
    <row r="2356" s="24" customFormat="1" x14ac:dyDescent="0.15"/>
    <row r="2357" s="24" customFormat="1" x14ac:dyDescent="0.15"/>
    <row r="2358" s="24" customFormat="1" x14ac:dyDescent="0.15"/>
    <row r="2359" s="24" customFormat="1" x14ac:dyDescent="0.15"/>
    <row r="2360" s="24" customFormat="1" x14ac:dyDescent="0.15"/>
    <row r="2361" s="24" customFormat="1" x14ac:dyDescent="0.15"/>
    <row r="2362" s="24" customFormat="1" x14ac:dyDescent="0.15"/>
    <row r="2363" s="24" customFormat="1" x14ac:dyDescent="0.15"/>
    <row r="2364" s="24" customFormat="1" x14ac:dyDescent="0.15"/>
    <row r="2365" s="24" customFormat="1" x14ac:dyDescent="0.15"/>
    <row r="2366" s="24" customFormat="1" x14ac:dyDescent="0.15"/>
    <row r="2367" s="24" customFormat="1" x14ac:dyDescent="0.15"/>
    <row r="2368" s="24" customFormat="1" x14ac:dyDescent="0.15"/>
    <row r="2369" s="24" customFormat="1" x14ac:dyDescent="0.15"/>
    <row r="2370" s="24" customFormat="1" x14ac:dyDescent="0.15"/>
    <row r="2371" s="24" customFormat="1" x14ac:dyDescent="0.15"/>
    <row r="2372" s="24" customFormat="1" x14ac:dyDescent="0.15"/>
    <row r="2373" s="24" customFormat="1" x14ac:dyDescent="0.15"/>
    <row r="2374" s="24" customFormat="1" x14ac:dyDescent="0.15"/>
    <row r="2375" s="24" customFormat="1" x14ac:dyDescent="0.15"/>
    <row r="2376" s="24" customFormat="1" x14ac:dyDescent="0.15"/>
    <row r="2377" s="24" customFormat="1" x14ac:dyDescent="0.15"/>
    <row r="2378" s="24" customFormat="1" x14ac:dyDescent="0.15"/>
    <row r="2379" s="24" customFormat="1" x14ac:dyDescent="0.15"/>
    <row r="2380" s="24" customFormat="1" x14ac:dyDescent="0.15"/>
    <row r="2381" s="24" customFormat="1" x14ac:dyDescent="0.15"/>
    <row r="2382" s="24" customFormat="1" x14ac:dyDescent="0.15"/>
    <row r="2383" s="24" customFormat="1" x14ac:dyDescent="0.15"/>
    <row r="2384" s="24" customFormat="1" x14ac:dyDescent="0.15"/>
    <row r="2385" s="24" customFormat="1" x14ac:dyDescent="0.15"/>
    <row r="2386" s="24" customFormat="1" x14ac:dyDescent="0.15"/>
    <row r="2387" s="24" customFormat="1" x14ac:dyDescent="0.15"/>
    <row r="2388" s="24" customFormat="1" x14ac:dyDescent="0.15"/>
    <row r="2389" s="24" customFormat="1" x14ac:dyDescent="0.15"/>
    <row r="2390" s="24" customFormat="1" x14ac:dyDescent="0.15"/>
    <row r="2391" s="24" customFormat="1" x14ac:dyDescent="0.15"/>
    <row r="2392" s="24" customFormat="1" x14ac:dyDescent="0.15"/>
    <row r="2393" s="24" customFormat="1" x14ac:dyDescent="0.15"/>
    <row r="2394" s="24" customFormat="1" x14ac:dyDescent="0.15"/>
    <row r="2395" s="24" customFormat="1" x14ac:dyDescent="0.15"/>
    <row r="2396" s="24" customFormat="1" x14ac:dyDescent="0.15"/>
    <row r="2397" s="24" customFormat="1" x14ac:dyDescent="0.15"/>
    <row r="2398" s="24" customFormat="1" x14ac:dyDescent="0.15"/>
    <row r="2399" s="24" customFormat="1" x14ac:dyDescent="0.15"/>
    <row r="2400" s="24" customFormat="1" x14ac:dyDescent="0.15"/>
    <row r="2401" s="24" customFormat="1" x14ac:dyDescent="0.15"/>
    <row r="2402" s="24" customFormat="1" x14ac:dyDescent="0.15"/>
    <row r="2403" s="24" customFormat="1" x14ac:dyDescent="0.15"/>
    <row r="2404" s="24" customFormat="1" x14ac:dyDescent="0.15"/>
    <row r="2405" s="24" customFormat="1" x14ac:dyDescent="0.15"/>
    <row r="2406" s="24" customFormat="1" x14ac:dyDescent="0.15"/>
    <row r="2407" s="24" customFormat="1" x14ac:dyDescent="0.15"/>
    <row r="2408" s="24" customFormat="1" x14ac:dyDescent="0.15"/>
    <row r="2409" s="24" customFormat="1" x14ac:dyDescent="0.15"/>
    <row r="2410" s="24" customFormat="1" x14ac:dyDescent="0.15"/>
    <row r="2411" s="24" customFormat="1" x14ac:dyDescent="0.15"/>
    <row r="2412" s="24" customFormat="1" x14ac:dyDescent="0.15"/>
    <row r="2413" s="24" customFormat="1" x14ac:dyDescent="0.15"/>
    <row r="2414" s="24" customFormat="1" x14ac:dyDescent="0.15"/>
    <row r="2415" s="24" customFormat="1" x14ac:dyDescent="0.15"/>
    <row r="2416" s="24" customFormat="1" x14ac:dyDescent="0.15"/>
    <row r="2417" s="24" customFormat="1" x14ac:dyDescent="0.15"/>
    <row r="2418" s="24" customFormat="1" x14ac:dyDescent="0.15"/>
    <row r="2419" s="24" customFormat="1" x14ac:dyDescent="0.15"/>
    <row r="2420" s="24" customFormat="1" x14ac:dyDescent="0.15"/>
    <row r="2421" s="24" customFormat="1" x14ac:dyDescent="0.15"/>
    <row r="2422" s="24" customFormat="1" x14ac:dyDescent="0.15"/>
    <row r="2423" s="24" customFormat="1" x14ac:dyDescent="0.15"/>
    <row r="2424" s="24" customFormat="1" x14ac:dyDescent="0.15"/>
    <row r="2425" s="24" customFormat="1" x14ac:dyDescent="0.15"/>
    <row r="2426" s="24" customFormat="1" x14ac:dyDescent="0.15"/>
    <row r="2427" s="24" customFormat="1" x14ac:dyDescent="0.15"/>
    <row r="2428" s="24" customFormat="1" x14ac:dyDescent="0.15"/>
    <row r="2429" s="24" customFormat="1" x14ac:dyDescent="0.15"/>
    <row r="2430" s="24" customFormat="1" x14ac:dyDescent="0.15"/>
    <row r="2431" s="24" customFormat="1" x14ac:dyDescent="0.15"/>
    <row r="2432" s="24" customFormat="1" x14ac:dyDescent="0.15"/>
    <row r="2433" s="24" customFormat="1" x14ac:dyDescent="0.15"/>
    <row r="2434" s="24" customFormat="1" x14ac:dyDescent="0.15"/>
    <row r="2435" s="24" customFormat="1" x14ac:dyDescent="0.15"/>
    <row r="2436" s="24" customFormat="1" x14ac:dyDescent="0.15"/>
    <row r="2437" s="24" customFormat="1" x14ac:dyDescent="0.15"/>
    <row r="2438" s="24" customFormat="1" x14ac:dyDescent="0.15"/>
    <row r="2439" s="24" customFormat="1" x14ac:dyDescent="0.15"/>
    <row r="2440" s="24" customFormat="1" x14ac:dyDescent="0.15"/>
    <row r="2441" s="24" customFormat="1" x14ac:dyDescent="0.15"/>
    <row r="2442" s="24" customFormat="1" x14ac:dyDescent="0.15"/>
    <row r="2443" s="24" customFormat="1" x14ac:dyDescent="0.15"/>
    <row r="2444" s="24" customFormat="1" x14ac:dyDescent="0.15"/>
    <row r="2445" s="24" customFormat="1" x14ac:dyDescent="0.15"/>
    <row r="2446" s="24" customFormat="1" x14ac:dyDescent="0.15"/>
    <row r="2447" s="24" customFormat="1" x14ac:dyDescent="0.15"/>
    <row r="2448" s="24" customFormat="1" x14ac:dyDescent="0.15"/>
    <row r="2449" s="24" customFormat="1" x14ac:dyDescent="0.15"/>
    <row r="2450" s="24" customFormat="1" x14ac:dyDescent="0.15"/>
    <row r="2451" s="24" customFormat="1" x14ac:dyDescent="0.15"/>
    <row r="2452" s="24" customFormat="1" x14ac:dyDescent="0.15"/>
    <row r="2453" s="24" customFormat="1" x14ac:dyDescent="0.15"/>
    <row r="2454" s="24" customFormat="1" x14ac:dyDescent="0.15"/>
    <row r="2455" s="24" customFormat="1" x14ac:dyDescent="0.15"/>
    <row r="2456" s="24" customFormat="1" x14ac:dyDescent="0.15"/>
    <row r="2457" s="24" customFormat="1" x14ac:dyDescent="0.15"/>
    <row r="2458" s="24" customFormat="1" x14ac:dyDescent="0.15"/>
    <row r="2459" s="24" customFormat="1" x14ac:dyDescent="0.15"/>
    <row r="2460" s="24" customFormat="1" x14ac:dyDescent="0.15"/>
    <row r="2461" s="24" customFormat="1" x14ac:dyDescent="0.15"/>
    <row r="2462" s="24" customFormat="1" x14ac:dyDescent="0.15"/>
    <row r="2463" s="24" customFormat="1" x14ac:dyDescent="0.15"/>
    <row r="2464" s="24" customFormat="1" x14ac:dyDescent="0.15"/>
    <row r="2465" s="24" customFormat="1" x14ac:dyDescent="0.15"/>
    <row r="2466" s="24" customFormat="1" x14ac:dyDescent="0.15"/>
    <row r="2467" s="24" customFormat="1" x14ac:dyDescent="0.15"/>
    <row r="2468" s="24" customFormat="1" x14ac:dyDescent="0.15"/>
    <row r="2469" s="24" customFormat="1" x14ac:dyDescent="0.15"/>
    <row r="2470" s="24" customFormat="1" x14ac:dyDescent="0.15"/>
    <row r="2471" s="24" customFormat="1" x14ac:dyDescent="0.15"/>
    <row r="2472" s="24" customFormat="1" x14ac:dyDescent="0.15"/>
    <row r="2473" s="24" customFormat="1" x14ac:dyDescent="0.15"/>
    <row r="2474" s="24" customFormat="1" x14ac:dyDescent="0.15"/>
    <row r="2475" s="24" customFormat="1" x14ac:dyDescent="0.15"/>
    <row r="2476" s="24" customFormat="1" x14ac:dyDescent="0.15"/>
    <row r="2477" s="24" customFormat="1" x14ac:dyDescent="0.15"/>
    <row r="2478" s="24" customFormat="1" x14ac:dyDescent="0.15"/>
    <row r="2479" s="24" customFormat="1" x14ac:dyDescent="0.15"/>
    <row r="2480" s="24" customFormat="1" x14ac:dyDescent="0.15"/>
    <row r="2481" s="24" customFormat="1" x14ac:dyDescent="0.15"/>
    <row r="2482" s="24" customFormat="1" x14ac:dyDescent="0.15"/>
    <row r="2483" s="24" customFormat="1" x14ac:dyDescent="0.15"/>
    <row r="2484" s="24" customFormat="1" x14ac:dyDescent="0.15"/>
    <row r="2485" s="24" customFormat="1" x14ac:dyDescent="0.15"/>
    <row r="2486" s="24" customFormat="1" x14ac:dyDescent="0.15"/>
    <row r="2487" s="24" customFormat="1" x14ac:dyDescent="0.15"/>
    <row r="2488" s="24" customFormat="1" x14ac:dyDescent="0.15"/>
    <row r="2489" s="24" customFormat="1" x14ac:dyDescent="0.15"/>
    <row r="2490" s="24" customFormat="1" x14ac:dyDescent="0.15"/>
    <row r="2491" s="24" customFormat="1" x14ac:dyDescent="0.15"/>
    <row r="2492" s="24" customFormat="1" x14ac:dyDescent="0.15"/>
    <row r="2493" s="24" customFormat="1" x14ac:dyDescent="0.15"/>
    <row r="2494" s="24" customFormat="1" x14ac:dyDescent="0.15"/>
    <row r="2495" s="24" customFormat="1" x14ac:dyDescent="0.15"/>
    <row r="2496" s="24" customFormat="1" x14ac:dyDescent="0.15"/>
    <row r="2497" s="24" customFormat="1" x14ac:dyDescent="0.15"/>
    <row r="2498" s="24" customFormat="1" x14ac:dyDescent="0.15"/>
    <row r="2499" s="24" customFormat="1" x14ac:dyDescent="0.15"/>
    <row r="2500" s="24" customFormat="1" x14ac:dyDescent="0.15"/>
    <row r="2501" s="24" customFormat="1" x14ac:dyDescent="0.15"/>
    <row r="2502" s="24" customFormat="1" x14ac:dyDescent="0.15"/>
    <row r="2503" s="24" customFormat="1" x14ac:dyDescent="0.15"/>
    <row r="2504" s="24" customFormat="1" x14ac:dyDescent="0.15"/>
    <row r="2505" s="24" customFormat="1" x14ac:dyDescent="0.15"/>
    <row r="2506" s="24" customFormat="1" x14ac:dyDescent="0.15"/>
    <row r="2507" s="24" customFormat="1" x14ac:dyDescent="0.15"/>
    <row r="2508" s="24" customFormat="1" x14ac:dyDescent="0.15"/>
    <row r="2509" s="24" customFormat="1" x14ac:dyDescent="0.15"/>
    <row r="2510" s="24" customFormat="1" x14ac:dyDescent="0.15"/>
    <row r="2511" s="24" customFormat="1" x14ac:dyDescent="0.15"/>
    <row r="2512" s="24" customFormat="1" x14ac:dyDescent="0.15"/>
    <row r="2513" s="24" customFormat="1" x14ac:dyDescent="0.15"/>
    <row r="2514" s="24" customFormat="1" x14ac:dyDescent="0.15"/>
    <row r="2515" s="24" customFormat="1" x14ac:dyDescent="0.15"/>
    <row r="2516" s="24" customFormat="1" x14ac:dyDescent="0.15"/>
    <row r="2517" s="24" customFormat="1" x14ac:dyDescent="0.15"/>
    <row r="2518" s="24" customFormat="1" x14ac:dyDescent="0.15"/>
    <row r="2519" s="24" customFormat="1" x14ac:dyDescent="0.15"/>
    <row r="2520" s="24" customFormat="1" x14ac:dyDescent="0.15"/>
    <row r="2521" s="24" customFormat="1" x14ac:dyDescent="0.15"/>
    <row r="2522" s="24" customFormat="1" x14ac:dyDescent="0.15"/>
    <row r="2523" s="24" customFormat="1" x14ac:dyDescent="0.15"/>
    <row r="2524" s="24" customFormat="1" x14ac:dyDescent="0.15"/>
    <row r="2525" s="24" customFormat="1" x14ac:dyDescent="0.15"/>
    <row r="2526" s="24" customFormat="1" x14ac:dyDescent="0.15"/>
    <row r="2527" s="24" customFormat="1" x14ac:dyDescent="0.15"/>
    <row r="2528" s="24" customFormat="1" x14ac:dyDescent="0.15"/>
    <row r="2529" s="24" customFormat="1" x14ac:dyDescent="0.15"/>
    <row r="2530" s="24" customFormat="1" x14ac:dyDescent="0.15"/>
    <row r="2531" s="24" customFormat="1" x14ac:dyDescent="0.15"/>
    <row r="2532" s="24" customFormat="1" x14ac:dyDescent="0.15"/>
    <row r="2533" s="24" customFormat="1" x14ac:dyDescent="0.15"/>
    <row r="2534" s="24" customFormat="1" x14ac:dyDescent="0.15"/>
    <row r="2535" s="24" customFormat="1" x14ac:dyDescent="0.15"/>
    <row r="2536" s="24" customFormat="1" x14ac:dyDescent="0.15"/>
    <row r="2537" s="24" customFormat="1" x14ac:dyDescent="0.15"/>
    <row r="2538" s="24" customFormat="1" x14ac:dyDescent="0.15"/>
    <row r="2539" s="24" customFormat="1" x14ac:dyDescent="0.15"/>
    <row r="2540" s="24" customFormat="1" x14ac:dyDescent="0.15"/>
    <row r="2541" s="24" customFormat="1" x14ac:dyDescent="0.15"/>
    <row r="2542" s="24" customFormat="1" x14ac:dyDescent="0.15"/>
    <row r="2543" s="24" customFormat="1" x14ac:dyDescent="0.15"/>
    <row r="2544" s="24" customFormat="1" x14ac:dyDescent="0.15"/>
    <row r="2545" s="24" customFormat="1" x14ac:dyDescent="0.15"/>
    <row r="2546" s="24" customFormat="1" x14ac:dyDescent="0.15"/>
    <row r="2547" s="24" customFormat="1" x14ac:dyDescent="0.15"/>
    <row r="2548" s="24" customFormat="1" x14ac:dyDescent="0.15"/>
    <row r="2549" s="24" customFormat="1" x14ac:dyDescent="0.15"/>
    <row r="2550" s="24" customFormat="1" x14ac:dyDescent="0.15"/>
    <row r="2551" s="24" customFormat="1" x14ac:dyDescent="0.15"/>
    <row r="2552" s="24" customFormat="1" x14ac:dyDescent="0.15"/>
    <row r="2553" s="24" customFormat="1" x14ac:dyDescent="0.15"/>
    <row r="2554" s="24" customFormat="1" x14ac:dyDescent="0.15"/>
    <row r="2555" s="24" customFormat="1" x14ac:dyDescent="0.15"/>
    <row r="2556" s="24" customFormat="1" x14ac:dyDescent="0.15"/>
    <row r="2557" s="24" customFormat="1" x14ac:dyDescent="0.15"/>
    <row r="2558" s="24" customFormat="1" x14ac:dyDescent="0.15"/>
    <row r="2559" s="24" customFormat="1" x14ac:dyDescent="0.15"/>
    <row r="2560" s="24" customFormat="1" x14ac:dyDescent="0.15"/>
    <row r="2561" s="24" customFormat="1" x14ac:dyDescent="0.15"/>
    <row r="2562" s="24" customFormat="1" x14ac:dyDescent="0.15"/>
    <row r="2563" s="24" customFormat="1" x14ac:dyDescent="0.15"/>
    <row r="2564" s="24" customFormat="1" x14ac:dyDescent="0.15"/>
    <row r="2565" s="24" customFormat="1" x14ac:dyDescent="0.15"/>
    <row r="2566" s="24" customFormat="1" x14ac:dyDescent="0.15"/>
    <row r="2567" s="24" customFormat="1" x14ac:dyDescent="0.15"/>
    <row r="2568" s="24" customFormat="1" x14ac:dyDescent="0.15"/>
    <row r="2569" s="24" customFormat="1" x14ac:dyDescent="0.15"/>
    <row r="2570" s="24" customFormat="1" x14ac:dyDescent="0.15"/>
    <row r="2571" s="24" customFormat="1" x14ac:dyDescent="0.15"/>
    <row r="2572" s="24" customFormat="1" x14ac:dyDescent="0.15"/>
    <row r="2573" s="24" customFormat="1" x14ac:dyDescent="0.15"/>
    <row r="2574" s="24" customFormat="1" x14ac:dyDescent="0.15"/>
    <row r="2575" s="24" customFormat="1" x14ac:dyDescent="0.15"/>
    <row r="2576" s="24" customFormat="1" x14ac:dyDescent="0.15"/>
    <row r="2577" s="24" customFormat="1" x14ac:dyDescent="0.15"/>
    <row r="2578" s="24" customFormat="1" x14ac:dyDescent="0.15"/>
    <row r="2579" s="24" customFormat="1" x14ac:dyDescent="0.15"/>
    <row r="2580" s="24" customFormat="1" x14ac:dyDescent="0.15"/>
    <row r="2581" s="24" customFormat="1" x14ac:dyDescent="0.15"/>
    <row r="2582" s="24" customFormat="1" x14ac:dyDescent="0.15"/>
    <row r="2583" s="24" customFormat="1" x14ac:dyDescent="0.15"/>
    <row r="2584" s="24" customFormat="1" x14ac:dyDescent="0.15"/>
    <row r="2585" s="24" customFormat="1" x14ac:dyDescent="0.15"/>
    <row r="2586" s="24" customFormat="1" x14ac:dyDescent="0.15"/>
    <row r="2587" s="24" customFormat="1" x14ac:dyDescent="0.15"/>
    <row r="2588" s="24" customFormat="1" x14ac:dyDescent="0.15"/>
    <row r="2589" s="24" customFormat="1" x14ac:dyDescent="0.15"/>
    <row r="2590" s="24" customFormat="1" x14ac:dyDescent="0.15"/>
    <row r="2591" s="24" customFormat="1" x14ac:dyDescent="0.15"/>
    <row r="2592" s="24" customFormat="1" x14ac:dyDescent="0.15"/>
    <row r="2593" s="24" customFormat="1" x14ac:dyDescent="0.15"/>
    <row r="2594" s="24" customFormat="1" x14ac:dyDescent="0.15"/>
    <row r="2595" s="24" customFormat="1" x14ac:dyDescent="0.15"/>
    <row r="2596" s="24" customFormat="1" x14ac:dyDescent="0.15"/>
    <row r="2597" s="24" customFormat="1" x14ac:dyDescent="0.15"/>
    <row r="2598" s="24" customFormat="1" x14ac:dyDescent="0.15"/>
    <row r="2599" s="24" customFormat="1" x14ac:dyDescent="0.15"/>
    <row r="2600" s="24" customFormat="1" x14ac:dyDescent="0.15"/>
    <row r="2601" s="24" customFormat="1" x14ac:dyDescent="0.15"/>
    <row r="2602" s="24" customFormat="1" x14ac:dyDescent="0.15"/>
    <row r="2603" s="24" customFormat="1" x14ac:dyDescent="0.15"/>
    <row r="2604" s="24" customFormat="1" x14ac:dyDescent="0.15"/>
    <row r="2605" s="24" customFormat="1" x14ac:dyDescent="0.15"/>
    <row r="2606" s="24" customFormat="1" x14ac:dyDescent="0.15"/>
    <row r="2607" s="24" customFormat="1" x14ac:dyDescent="0.15"/>
    <row r="2608" s="24" customFormat="1" x14ac:dyDescent="0.15"/>
    <row r="2609" s="24" customFormat="1" x14ac:dyDescent="0.15"/>
    <row r="2610" s="24" customFormat="1" x14ac:dyDescent="0.15"/>
    <row r="2611" s="24" customFormat="1" x14ac:dyDescent="0.15"/>
    <row r="2612" s="24" customFormat="1" x14ac:dyDescent="0.15"/>
    <row r="2613" s="24" customFormat="1" x14ac:dyDescent="0.15"/>
    <row r="2614" s="24" customFormat="1" x14ac:dyDescent="0.15"/>
    <row r="2615" s="24" customFormat="1" x14ac:dyDescent="0.15"/>
    <row r="2616" s="24" customFormat="1" x14ac:dyDescent="0.15"/>
    <row r="2617" s="24" customFormat="1" x14ac:dyDescent="0.15"/>
    <row r="2618" s="24" customFormat="1" x14ac:dyDescent="0.15"/>
    <row r="2619" s="24" customFormat="1" x14ac:dyDescent="0.15"/>
    <row r="2620" s="24" customFormat="1" x14ac:dyDescent="0.15"/>
    <row r="2621" s="24" customFormat="1" x14ac:dyDescent="0.15"/>
    <row r="2622" s="24" customFormat="1" x14ac:dyDescent="0.15"/>
    <row r="2623" s="24" customFormat="1" x14ac:dyDescent="0.15"/>
    <row r="2624" s="24" customFormat="1" x14ac:dyDescent="0.15"/>
    <row r="2625" s="24" customFormat="1" x14ac:dyDescent="0.15"/>
    <row r="2626" s="24" customFormat="1" x14ac:dyDescent="0.15"/>
    <row r="2627" s="24" customFormat="1" x14ac:dyDescent="0.15"/>
    <row r="2628" s="24" customFormat="1" x14ac:dyDescent="0.15"/>
    <row r="2629" s="24" customFormat="1" x14ac:dyDescent="0.15"/>
    <row r="2630" s="24" customFormat="1" x14ac:dyDescent="0.15"/>
    <row r="2631" s="24" customFormat="1" x14ac:dyDescent="0.15"/>
    <row r="2632" s="24" customFormat="1" x14ac:dyDescent="0.15"/>
    <row r="2633" s="24" customFormat="1" x14ac:dyDescent="0.15"/>
    <row r="2634" s="24" customFormat="1" x14ac:dyDescent="0.15"/>
    <row r="2635" s="24" customFormat="1" x14ac:dyDescent="0.15"/>
    <row r="2636" s="24" customFormat="1" x14ac:dyDescent="0.15"/>
    <row r="2637" s="24" customFormat="1" x14ac:dyDescent="0.15"/>
    <row r="2638" s="24" customFormat="1" x14ac:dyDescent="0.15"/>
    <row r="2639" s="24" customFormat="1" x14ac:dyDescent="0.15"/>
    <row r="2640" s="24" customFormat="1" x14ac:dyDescent="0.15"/>
    <row r="2641" s="24" customFormat="1" x14ac:dyDescent="0.15"/>
    <row r="2642" s="24" customFormat="1" x14ac:dyDescent="0.15"/>
    <row r="2643" s="24" customFormat="1" x14ac:dyDescent="0.15"/>
    <row r="2644" s="24" customFormat="1" x14ac:dyDescent="0.15"/>
    <row r="2645" s="24" customFormat="1" x14ac:dyDescent="0.15"/>
    <row r="2646" s="24" customFormat="1" x14ac:dyDescent="0.15"/>
    <row r="2647" s="24" customFormat="1" x14ac:dyDescent="0.15"/>
    <row r="2648" s="24" customFormat="1" x14ac:dyDescent="0.15"/>
    <row r="2649" s="24" customFormat="1" x14ac:dyDescent="0.15"/>
    <row r="2650" s="24" customFormat="1" x14ac:dyDescent="0.15"/>
    <row r="2651" s="24" customFormat="1" x14ac:dyDescent="0.15"/>
    <row r="2652" s="24" customFormat="1" x14ac:dyDescent="0.15"/>
    <row r="2653" s="24" customFormat="1" x14ac:dyDescent="0.15"/>
    <row r="2654" s="24" customFormat="1" x14ac:dyDescent="0.15"/>
    <row r="2655" s="24" customFormat="1" x14ac:dyDescent="0.15"/>
    <row r="2656" s="24" customFormat="1" x14ac:dyDescent="0.15"/>
    <row r="2657" s="24" customFormat="1" x14ac:dyDescent="0.15"/>
    <row r="2658" s="24" customFormat="1" x14ac:dyDescent="0.15"/>
    <row r="2659" s="24" customFormat="1" x14ac:dyDescent="0.15"/>
    <row r="2660" s="24" customFormat="1" x14ac:dyDescent="0.15"/>
    <row r="2661" s="24" customFormat="1" x14ac:dyDescent="0.15"/>
    <row r="2662" s="24" customFormat="1" x14ac:dyDescent="0.15"/>
    <row r="2663" s="24" customFormat="1" x14ac:dyDescent="0.15"/>
    <row r="2664" s="24" customFormat="1" x14ac:dyDescent="0.15"/>
    <row r="2665" s="24" customFormat="1" x14ac:dyDescent="0.15"/>
    <row r="2666" s="24" customFormat="1" x14ac:dyDescent="0.15"/>
    <row r="2667" s="24" customFormat="1" x14ac:dyDescent="0.15"/>
    <row r="2668" s="24" customFormat="1" x14ac:dyDescent="0.15"/>
    <row r="2669" s="24" customFormat="1" x14ac:dyDescent="0.15"/>
    <row r="2670" s="24" customFormat="1" x14ac:dyDescent="0.15"/>
    <row r="2671" s="24" customFormat="1" x14ac:dyDescent="0.15"/>
    <row r="2672" s="24" customFormat="1" x14ac:dyDescent="0.15"/>
    <row r="2673" s="24" customFormat="1" x14ac:dyDescent="0.15"/>
    <row r="2674" s="24" customFormat="1" x14ac:dyDescent="0.15"/>
    <row r="2675" s="24" customFormat="1" x14ac:dyDescent="0.15"/>
    <row r="2676" s="24" customFormat="1" x14ac:dyDescent="0.15"/>
    <row r="2677" s="24" customFormat="1" x14ac:dyDescent="0.15"/>
    <row r="2678" s="24" customFormat="1" x14ac:dyDescent="0.15"/>
    <row r="2679" s="24" customFormat="1" x14ac:dyDescent="0.15"/>
    <row r="2680" s="24" customFormat="1" x14ac:dyDescent="0.15"/>
    <row r="2681" s="24" customFormat="1" x14ac:dyDescent="0.15"/>
    <row r="2682" s="24" customFormat="1" x14ac:dyDescent="0.15"/>
    <row r="2683" s="24" customFormat="1" x14ac:dyDescent="0.15"/>
    <row r="2684" s="24" customFormat="1" x14ac:dyDescent="0.15"/>
    <row r="2685" s="24" customFormat="1" x14ac:dyDescent="0.15"/>
    <row r="2686" s="24" customFormat="1" x14ac:dyDescent="0.15"/>
    <row r="2687" s="24" customFormat="1" x14ac:dyDescent="0.15"/>
    <row r="2688" s="24" customFormat="1" x14ac:dyDescent="0.15"/>
    <row r="2689" s="24" customFormat="1" x14ac:dyDescent="0.15"/>
    <row r="2690" s="24" customFormat="1" x14ac:dyDescent="0.15"/>
    <row r="2691" s="24" customFormat="1" x14ac:dyDescent="0.15"/>
    <row r="2692" s="24" customFormat="1" x14ac:dyDescent="0.15"/>
    <row r="2693" s="24" customFormat="1" x14ac:dyDescent="0.15"/>
    <row r="2694" s="24" customFormat="1" x14ac:dyDescent="0.15"/>
    <row r="2695" s="24" customFormat="1" x14ac:dyDescent="0.15"/>
    <row r="2696" s="24" customFormat="1" x14ac:dyDescent="0.15"/>
    <row r="2697" s="24" customFormat="1" x14ac:dyDescent="0.15"/>
    <row r="2698" s="24" customFormat="1" x14ac:dyDescent="0.15"/>
    <row r="2699" s="24" customFormat="1" x14ac:dyDescent="0.15"/>
    <row r="2700" s="24" customFormat="1" x14ac:dyDescent="0.15"/>
    <row r="2701" s="24" customFormat="1" x14ac:dyDescent="0.15"/>
    <row r="2702" s="24" customFormat="1" x14ac:dyDescent="0.15"/>
    <row r="2703" s="24" customFormat="1" x14ac:dyDescent="0.15"/>
    <row r="2704" s="24" customFormat="1" x14ac:dyDescent="0.15"/>
    <row r="2705" s="24" customFormat="1" x14ac:dyDescent="0.15"/>
    <row r="2706" s="24" customFormat="1" x14ac:dyDescent="0.15"/>
    <row r="2707" s="24" customFormat="1" x14ac:dyDescent="0.15"/>
    <row r="2708" s="24" customFormat="1" x14ac:dyDescent="0.15"/>
    <row r="2709" s="24" customFormat="1" x14ac:dyDescent="0.15"/>
    <row r="2710" s="24" customFormat="1" x14ac:dyDescent="0.15"/>
    <row r="2711" s="24" customFormat="1" x14ac:dyDescent="0.15"/>
    <row r="2712" s="24" customFormat="1" x14ac:dyDescent="0.15"/>
    <row r="2713" s="24" customFormat="1" x14ac:dyDescent="0.15"/>
    <row r="2714" s="24" customFormat="1" x14ac:dyDescent="0.15"/>
    <row r="2715" s="24" customFormat="1" x14ac:dyDescent="0.15"/>
    <row r="2716" s="24" customFormat="1" x14ac:dyDescent="0.15"/>
    <row r="2717" s="24" customFormat="1" x14ac:dyDescent="0.15"/>
    <row r="2718" s="24" customFormat="1" x14ac:dyDescent="0.15"/>
    <row r="2719" s="24" customFormat="1" x14ac:dyDescent="0.15"/>
    <row r="2720" s="24" customFormat="1" x14ac:dyDescent="0.15"/>
    <row r="2721" s="24" customFormat="1" x14ac:dyDescent="0.15"/>
    <row r="2722" s="24" customFormat="1" x14ac:dyDescent="0.15"/>
    <row r="2723" s="24" customFormat="1" x14ac:dyDescent="0.15"/>
    <row r="2724" s="24" customFormat="1" x14ac:dyDescent="0.15"/>
    <row r="2725" s="24" customFormat="1" x14ac:dyDescent="0.15"/>
    <row r="2726" s="24" customFormat="1" x14ac:dyDescent="0.15"/>
    <row r="2727" s="24" customFormat="1" x14ac:dyDescent="0.15"/>
    <row r="2728" s="24" customFormat="1" x14ac:dyDescent="0.15"/>
    <row r="2729" s="24" customFormat="1" x14ac:dyDescent="0.15"/>
    <row r="2730" s="24" customFormat="1" x14ac:dyDescent="0.15"/>
    <row r="2731" s="24" customFormat="1" x14ac:dyDescent="0.15"/>
    <row r="2732" s="24" customFormat="1" x14ac:dyDescent="0.15"/>
    <row r="2733" s="24" customFormat="1" x14ac:dyDescent="0.15"/>
    <row r="2734" s="24" customFormat="1" x14ac:dyDescent="0.15"/>
    <row r="2735" s="24" customFormat="1" x14ac:dyDescent="0.15"/>
    <row r="2736" s="24" customFormat="1" x14ac:dyDescent="0.15"/>
    <row r="2737" s="24" customFormat="1" x14ac:dyDescent="0.15"/>
    <row r="2738" s="24" customFormat="1" x14ac:dyDescent="0.15"/>
    <row r="2739" s="24" customFormat="1" x14ac:dyDescent="0.15"/>
    <row r="2740" s="24" customFormat="1" x14ac:dyDescent="0.15"/>
    <row r="2741" s="24" customFormat="1" x14ac:dyDescent="0.15"/>
    <row r="2742" s="24" customFormat="1" x14ac:dyDescent="0.15"/>
    <row r="2743" s="24" customFormat="1" x14ac:dyDescent="0.15"/>
    <row r="2744" s="24" customFormat="1" x14ac:dyDescent="0.15"/>
    <row r="2745" s="24" customFormat="1" x14ac:dyDescent="0.15"/>
    <row r="2746" s="24" customFormat="1" x14ac:dyDescent="0.15"/>
    <row r="2747" s="24" customFormat="1" x14ac:dyDescent="0.15"/>
    <row r="2748" s="24" customFormat="1" x14ac:dyDescent="0.15"/>
    <row r="2749" s="24" customFormat="1" x14ac:dyDescent="0.15"/>
    <row r="2750" s="24" customFormat="1" x14ac:dyDescent="0.15"/>
    <row r="2751" s="24" customFormat="1" x14ac:dyDescent="0.15"/>
    <row r="2752" s="24" customFormat="1" x14ac:dyDescent="0.15"/>
    <row r="2753" s="24" customFormat="1" x14ac:dyDescent="0.15"/>
    <row r="2754" s="24" customFormat="1" x14ac:dyDescent="0.15"/>
    <row r="2755" s="24" customFormat="1" x14ac:dyDescent="0.15"/>
    <row r="2756" s="24" customFormat="1" x14ac:dyDescent="0.15"/>
    <row r="2757" s="24" customFormat="1" x14ac:dyDescent="0.15"/>
    <row r="2758" s="24" customFormat="1" x14ac:dyDescent="0.15"/>
    <row r="2759" s="24" customFormat="1" x14ac:dyDescent="0.15"/>
    <row r="2760" s="24" customFormat="1" x14ac:dyDescent="0.15"/>
    <row r="2761" s="24" customFormat="1" x14ac:dyDescent="0.15"/>
    <row r="2762" s="24" customFormat="1" x14ac:dyDescent="0.15"/>
    <row r="2763" s="24" customFormat="1" x14ac:dyDescent="0.15"/>
    <row r="2764" s="24" customFormat="1" x14ac:dyDescent="0.15"/>
    <row r="2765" s="24" customFormat="1" x14ac:dyDescent="0.15"/>
    <row r="2766" s="24" customFormat="1" x14ac:dyDescent="0.15"/>
    <row r="2767" s="24" customFormat="1" x14ac:dyDescent="0.15"/>
    <row r="2768" s="24" customFormat="1" x14ac:dyDescent="0.15"/>
    <row r="2769" s="24" customFormat="1" x14ac:dyDescent="0.15"/>
    <row r="2770" s="24" customFormat="1" x14ac:dyDescent="0.15"/>
    <row r="2771" s="24" customFormat="1" x14ac:dyDescent="0.15"/>
    <row r="2772" s="24" customFormat="1" x14ac:dyDescent="0.15"/>
    <row r="2773" s="24" customFormat="1" x14ac:dyDescent="0.15"/>
    <row r="2774" s="24" customFormat="1" x14ac:dyDescent="0.15"/>
    <row r="2775" s="24" customFormat="1" x14ac:dyDescent="0.15"/>
    <row r="2776" s="24" customFormat="1" x14ac:dyDescent="0.15"/>
    <row r="2777" s="24" customFormat="1" x14ac:dyDescent="0.15"/>
    <row r="2778" s="24" customFormat="1" x14ac:dyDescent="0.15"/>
    <row r="2779" s="24" customFormat="1" x14ac:dyDescent="0.15"/>
    <row r="2780" s="24" customFormat="1" x14ac:dyDescent="0.15"/>
    <row r="2781" s="24" customFormat="1" x14ac:dyDescent="0.15"/>
    <row r="2782" s="24" customFormat="1" x14ac:dyDescent="0.15"/>
    <row r="2783" s="24" customFormat="1" x14ac:dyDescent="0.15"/>
    <row r="2784" s="24" customFormat="1" x14ac:dyDescent="0.15"/>
    <row r="2785" s="24" customFormat="1" x14ac:dyDescent="0.15"/>
    <row r="2786" s="24" customFormat="1" x14ac:dyDescent="0.15"/>
    <row r="2787" s="24" customFormat="1" x14ac:dyDescent="0.15"/>
    <row r="2788" s="24" customFormat="1" x14ac:dyDescent="0.15"/>
    <row r="2789" s="24" customFormat="1" x14ac:dyDescent="0.15"/>
    <row r="2790" s="24" customFormat="1" x14ac:dyDescent="0.15"/>
    <row r="2791" s="24" customFormat="1" x14ac:dyDescent="0.15"/>
    <row r="2792" s="24" customFormat="1" x14ac:dyDescent="0.15"/>
    <row r="2793" s="24" customFormat="1" x14ac:dyDescent="0.15"/>
    <row r="2794" s="24" customFormat="1" x14ac:dyDescent="0.15"/>
    <row r="2795" s="24" customFormat="1" x14ac:dyDescent="0.15"/>
    <row r="2796" s="24" customFormat="1" x14ac:dyDescent="0.15"/>
    <row r="2797" s="24" customFormat="1" x14ac:dyDescent="0.15"/>
    <row r="2798" s="24" customFormat="1" x14ac:dyDescent="0.15"/>
    <row r="2799" s="24" customFormat="1" x14ac:dyDescent="0.15"/>
    <row r="2800" s="24" customFormat="1" x14ac:dyDescent="0.15"/>
    <row r="2801" s="24" customFormat="1" x14ac:dyDescent="0.15"/>
    <row r="2802" s="24" customFormat="1" x14ac:dyDescent="0.15"/>
    <row r="2803" s="24" customFormat="1" x14ac:dyDescent="0.15"/>
    <row r="2804" s="24" customFormat="1" x14ac:dyDescent="0.15"/>
    <row r="2805" s="24" customFormat="1" x14ac:dyDescent="0.15"/>
    <row r="2806" s="24" customFormat="1" x14ac:dyDescent="0.15"/>
    <row r="2807" s="24" customFormat="1" x14ac:dyDescent="0.15"/>
    <row r="2808" s="24" customFormat="1" x14ac:dyDescent="0.15"/>
    <row r="2809" s="24" customFormat="1" x14ac:dyDescent="0.15"/>
    <row r="2810" s="24" customFormat="1" x14ac:dyDescent="0.15"/>
    <row r="2811" s="24" customFormat="1" x14ac:dyDescent="0.15"/>
    <row r="2812" s="24" customFormat="1" x14ac:dyDescent="0.15"/>
    <row r="2813" s="24" customFormat="1" x14ac:dyDescent="0.15"/>
    <row r="2814" s="24" customFormat="1" x14ac:dyDescent="0.15"/>
    <row r="2815" s="24" customFormat="1" x14ac:dyDescent="0.15"/>
    <row r="2816" s="24" customFormat="1" x14ac:dyDescent="0.15"/>
    <row r="2817" s="24" customFormat="1" x14ac:dyDescent="0.15"/>
    <row r="2818" s="24" customFormat="1" x14ac:dyDescent="0.15"/>
    <row r="2819" s="24" customFormat="1" x14ac:dyDescent="0.15"/>
    <row r="2820" s="24" customFormat="1" x14ac:dyDescent="0.15"/>
    <row r="2821" s="24" customFormat="1" x14ac:dyDescent="0.15"/>
    <row r="2822" s="24" customFormat="1" x14ac:dyDescent="0.15"/>
    <row r="2823" s="24" customFormat="1" x14ac:dyDescent="0.15"/>
    <row r="2824" s="24" customFormat="1" x14ac:dyDescent="0.15"/>
    <row r="2825" s="24" customFormat="1" x14ac:dyDescent="0.15"/>
    <row r="2826" s="24" customFormat="1" x14ac:dyDescent="0.15"/>
    <row r="2827" s="24" customFormat="1" x14ac:dyDescent="0.15"/>
    <row r="2828" s="24" customFormat="1" x14ac:dyDescent="0.15"/>
    <row r="2829" s="24" customFormat="1" x14ac:dyDescent="0.15"/>
    <row r="2830" s="24" customFormat="1" x14ac:dyDescent="0.15"/>
    <row r="2831" s="24" customFormat="1" x14ac:dyDescent="0.15"/>
    <row r="2832" s="24" customFormat="1" x14ac:dyDescent="0.15"/>
    <row r="2833" s="24" customFormat="1" x14ac:dyDescent="0.15"/>
    <row r="2834" s="24" customFormat="1" x14ac:dyDescent="0.15"/>
    <row r="2835" s="24" customFormat="1" x14ac:dyDescent="0.15"/>
    <row r="2836" s="24" customFormat="1" x14ac:dyDescent="0.15"/>
    <row r="2837" s="24" customFormat="1" x14ac:dyDescent="0.15"/>
    <row r="2838" s="24" customFormat="1" x14ac:dyDescent="0.15"/>
    <row r="2839" s="24" customFormat="1" x14ac:dyDescent="0.15"/>
    <row r="2840" s="24" customFormat="1" x14ac:dyDescent="0.15"/>
    <row r="2841" s="24" customFormat="1" x14ac:dyDescent="0.15"/>
    <row r="2842" s="24" customFormat="1" x14ac:dyDescent="0.15"/>
    <row r="2843" s="24" customFormat="1" x14ac:dyDescent="0.15"/>
    <row r="2844" s="24" customFormat="1" x14ac:dyDescent="0.15"/>
    <row r="2845" s="24" customFormat="1" x14ac:dyDescent="0.15"/>
    <row r="2846" s="24" customFormat="1" x14ac:dyDescent="0.15"/>
    <row r="2847" s="24" customFormat="1" x14ac:dyDescent="0.15"/>
    <row r="2848" s="24" customFormat="1" x14ac:dyDescent="0.15"/>
    <row r="2849" s="24" customFormat="1" x14ac:dyDescent="0.15"/>
    <row r="2850" s="24" customFormat="1" x14ac:dyDescent="0.15"/>
    <row r="2851" s="24" customFormat="1" x14ac:dyDescent="0.15"/>
    <row r="2852" s="24" customFormat="1" x14ac:dyDescent="0.15"/>
    <row r="2853" s="24" customFormat="1" x14ac:dyDescent="0.15"/>
    <row r="2854" s="24" customFormat="1" x14ac:dyDescent="0.15"/>
    <row r="2855" s="24" customFormat="1" x14ac:dyDescent="0.15"/>
    <row r="2856" s="24" customFormat="1" x14ac:dyDescent="0.15"/>
    <row r="2857" s="24" customFormat="1" x14ac:dyDescent="0.15"/>
    <row r="2858" s="24" customFormat="1" x14ac:dyDescent="0.15"/>
    <row r="2859" s="24" customFormat="1" x14ac:dyDescent="0.15"/>
    <row r="2860" s="24" customFormat="1" x14ac:dyDescent="0.15"/>
    <row r="2861" s="24" customFormat="1" x14ac:dyDescent="0.15"/>
    <row r="2862" s="24" customFormat="1" x14ac:dyDescent="0.15"/>
    <row r="2863" s="24" customFormat="1" x14ac:dyDescent="0.15"/>
    <row r="2864" s="24" customFormat="1" x14ac:dyDescent="0.15"/>
    <row r="2865" s="24" customFormat="1" x14ac:dyDescent="0.15"/>
    <row r="2866" s="24" customFormat="1" x14ac:dyDescent="0.15"/>
    <row r="2867" s="24" customFormat="1" x14ac:dyDescent="0.15"/>
    <row r="2868" s="24" customFormat="1" x14ac:dyDescent="0.15"/>
    <row r="2869" s="24" customFormat="1" x14ac:dyDescent="0.15"/>
    <row r="2870" s="24" customFormat="1" x14ac:dyDescent="0.15"/>
    <row r="2871" s="24" customFormat="1" x14ac:dyDescent="0.15"/>
    <row r="2872" s="24" customFormat="1" x14ac:dyDescent="0.15"/>
    <row r="2873" s="24" customFormat="1" x14ac:dyDescent="0.15"/>
    <row r="2874" s="24" customFormat="1" x14ac:dyDescent="0.15"/>
    <row r="2875" s="24" customFormat="1" x14ac:dyDescent="0.15"/>
    <row r="2876" s="24" customFormat="1" x14ac:dyDescent="0.15"/>
    <row r="2877" s="24" customFormat="1" x14ac:dyDescent="0.15"/>
    <row r="2878" s="24" customFormat="1" x14ac:dyDescent="0.15"/>
    <row r="2879" s="24" customFormat="1" x14ac:dyDescent="0.15"/>
    <row r="2880" s="24" customFormat="1" x14ac:dyDescent="0.15"/>
    <row r="2881" s="24" customFormat="1" x14ac:dyDescent="0.15"/>
    <row r="2882" s="24" customFormat="1" x14ac:dyDescent="0.15"/>
    <row r="2883" s="24" customFormat="1" x14ac:dyDescent="0.15"/>
    <row r="2884" s="24" customFormat="1" x14ac:dyDescent="0.15"/>
    <row r="2885" s="24" customFormat="1" x14ac:dyDescent="0.15"/>
    <row r="2886" s="24" customFormat="1" x14ac:dyDescent="0.15"/>
    <row r="2887" s="24" customFormat="1" x14ac:dyDescent="0.15"/>
    <row r="2888" s="24" customFormat="1" x14ac:dyDescent="0.15"/>
    <row r="2889" s="24" customFormat="1" x14ac:dyDescent="0.15"/>
    <row r="2890" s="24" customFormat="1" x14ac:dyDescent="0.15"/>
    <row r="2891" s="24" customFormat="1" x14ac:dyDescent="0.15"/>
    <row r="2892" s="24" customFormat="1" x14ac:dyDescent="0.15"/>
    <row r="2893" s="24" customFormat="1" x14ac:dyDescent="0.15"/>
    <row r="2894" s="24" customFormat="1" x14ac:dyDescent="0.15"/>
    <row r="2895" s="24" customFormat="1" x14ac:dyDescent="0.15"/>
    <row r="2896" s="24" customFormat="1" x14ac:dyDescent="0.15"/>
    <row r="2897" s="24" customFormat="1" x14ac:dyDescent="0.15"/>
    <row r="2898" s="24" customFormat="1" x14ac:dyDescent="0.15"/>
    <row r="2899" s="24" customFormat="1" x14ac:dyDescent="0.15"/>
    <row r="2900" s="24" customFormat="1" x14ac:dyDescent="0.15"/>
    <row r="2901" s="24" customFormat="1" x14ac:dyDescent="0.15"/>
    <row r="2902" s="24" customFormat="1" x14ac:dyDescent="0.15"/>
    <row r="2903" s="24" customFormat="1" x14ac:dyDescent="0.15"/>
    <row r="2904" s="24" customFormat="1" x14ac:dyDescent="0.15"/>
    <row r="2905" s="24" customFormat="1" x14ac:dyDescent="0.15"/>
    <row r="2906" s="24" customFormat="1" x14ac:dyDescent="0.15"/>
    <row r="2907" s="24" customFormat="1" x14ac:dyDescent="0.15"/>
    <row r="2908" s="24" customFormat="1" x14ac:dyDescent="0.15"/>
    <row r="2909" s="24" customFormat="1" x14ac:dyDescent="0.15"/>
    <row r="2910" s="24" customFormat="1" x14ac:dyDescent="0.15"/>
    <row r="2911" s="24" customFormat="1" x14ac:dyDescent="0.15"/>
    <row r="2912" s="24" customFormat="1" x14ac:dyDescent="0.15"/>
    <row r="2913" s="24" customFormat="1" x14ac:dyDescent="0.15"/>
    <row r="2914" s="24" customFormat="1" x14ac:dyDescent="0.15"/>
    <row r="2915" s="24" customFormat="1" x14ac:dyDescent="0.15"/>
    <row r="2916" s="24" customFormat="1" x14ac:dyDescent="0.15"/>
    <row r="2917" s="24" customFormat="1" x14ac:dyDescent="0.15"/>
    <row r="2918" s="24" customFormat="1" x14ac:dyDescent="0.15"/>
    <row r="2919" s="24" customFormat="1" x14ac:dyDescent="0.15"/>
    <row r="2920" s="24" customFormat="1" x14ac:dyDescent="0.15"/>
    <row r="2921" s="24" customFormat="1" x14ac:dyDescent="0.15"/>
    <row r="2922" s="24" customFormat="1" x14ac:dyDescent="0.15"/>
    <row r="2923" s="24" customFormat="1" x14ac:dyDescent="0.15"/>
    <row r="2924" s="24" customFormat="1" x14ac:dyDescent="0.15"/>
    <row r="2925" s="24" customFormat="1" x14ac:dyDescent="0.15"/>
    <row r="2926" s="24" customFormat="1" x14ac:dyDescent="0.15"/>
    <row r="2927" s="24" customFormat="1" x14ac:dyDescent="0.15"/>
    <row r="2928" s="24" customFormat="1" x14ac:dyDescent="0.15"/>
    <row r="2929" s="24" customFormat="1" x14ac:dyDescent="0.15"/>
    <row r="2930" s="24" customFormat="1" x14ac:dyDescent="0.15"/>
    <row r="2931" s="24" customFormat="1" x14ac:dyDescent="0.15"/>
    <row r="2932" s="24" customFormat="1" x14ac:dyDescent="0.15"/>
    <row r="2933" s="24" customFormat="1" x14ac:dyDescent="0.15"/>
    <row r="2934" s="24" customFormat="1" x14ac:dyDescent="0.15"/>
    <row r="2935" s="24" customFormat="1" x14ac:dyDescent="0.15"/>
    <row r="2936" s="24" customFormat="1" x14ac:dyDescent="0.15"/>
    <row r="2937" s="24" customFormat="1" x14ac:dyDescent="0.15"/>
    <row r="2938" s="24" customFormat="1" x14ac:dyDescent="0.15"/>
    <row r="2939" s="24" customFormat="1" x14ac:dyDescent="0.15"/>
    <row r="2940" s="24" customFormat="1" x14ac:dyDescent="0.15"/>
    <row r="2941" s="24" customFormat="1" x14ac:dyDescent="0.15"/>
    <row r="2942" s="24" customFormat="1" x14ac:dyDescent="0.15"/>
    <row r="2943" s="24" customFormat="1" x14ac:dyDescent="0.15"/>
    <row r="2944" s="24" customFormat="1" x14ac:dyDescent="0.15"/>
    <row r="2945" s="24" customFormat="1" x14ac:dyDescent="0.15"/>
    <row r="2946" s="24" customFormat="1" x14ac:dyDescent="0.15"/>
    <row r="2947" s="24" customFormat="1" x14ac:dyDescent="0.15"/>
    <row r="2948" s="24" customFormat="1" x14ac:dyDescent="0.15"/>
    <row r="2949" s="24" customFormat="1" x14ac:dyDescent="0.15"/>
    <row r="2950" s="24" customFormat="1" x14ac:dyDescent="0.15"/>
    <row r="2951" s="24" customFormat="1" x14ac:dyDescent="0.15"/>
    <row r="2952" s="24" customFormat="1" x14ac:dyDescent="0.15"/>
    <row r="2953" s="24" customFormat="1" x14ac:dyDescent="0.15"/>
    <row r="2954" s="24" customFormat="1" x14ac:dyDescent="0.15"/>
    <row r="2955" s="24" customFormat="1" x14ac:dyDescent="0.15"/>
    <row r="2956" s="24" customFormat="1" x14ac:dyDescent="0.15"/>
    <row r="2957" s="24" customFormat="1" x14ac:dyDescent="0.15"/>
    <row r="2958" s="24" customFormat="1" x14ac:dyDescent="0.15"/>
    <row r="2959" s="24" customFormat="1" x14ac:dyDescent="0.15"/>
    <row r="2960" s="24" customFormat="1" x14ac:dyDescent="0.15"/>
    <row r="2961" s="24" customFormat="1" x14ac:dyDescent="0.15"/>
    <row r="2962" s="24" customFormat="1" x14ac:dyDescent="0.15"/>
    <row r="2963" s="24" customFormat="1" x14ac:dyDescent="0.15"/>
    <row r="2964" s="24" customFormat="1" x14ac:dyDescent="0.15"/>
    <row r="2965" s="24" customFormat="1" x14ac:dyDescent="0.15"/>
    <row r="2966" s="24" customFormat="1" x14ac:dyDescent="0.15"/>
    <row r="2967" s="24" customFormat="1" x14ac:dyDescent="0.15"/>
    <row r="2968" s="24" customFormat="1" x14ac:dyDescent="0.15"/>
    <row r="2969" s="24" customFormat="1" x14ac:dyDescent="0.15"/>
    <row r="2970" s="24" customFormat="1" x14ac:dyDescent="0.15"/>
    <row r="2971" s="24" customFormat="1" x14ac:dyDescent="0.15"/>
    <row r="2972" s="24" customFormat="1" x14ac:dyDescent="0.15"/>
    <row r="2973" s="24" customFormat="1" x14ac:dyDescent="0.15"/>
    <row r="2974" s="24" customFormat="1" x14ac:dyDescent="0.15"/>
    <row r="2975" s="24" customFormat="1" x14ac:dyDescent="0.15"/>
    <row r="2976" s="24" customFormat="1" x14ac:dyDescent="0.15"/>
    <row r="2977" s="24" customFormat="1" x14ac:dyDescent="0.15"/>
    <row r="2978" s="24" customFormat="1" x14ac:dyDescent="0.15"/>
    <row r="2979" s="24" customFormat="1" x14ac:dyDescent="0.15"/>
    <row r="2980" s="24" customFormat="1" x14ac:dyDescent="0.15"/>
    <row r="2981" s="24" customFormat="1" x14ac:dyDescent="0.15"/>
    <row r="2982" s="24" customFormat="1" x14ac:dyDescent="0.15"/>
    <row r="2983" s="24" customFormat="1" x14ac:dyDescent="0.15"/>
    <row r="2984" s="24" customFormat="1" x14ac:dyDescent="0.15"/>
    <row r="2985" s="24" customFormat="1" x14ac:dyDescent="0.15"/>
    <row r="2986" s="24" customFormat="1" x14ac:dyDescent="0.15"/>
    <row r="2987" s="24" customFormat="1" x14ac:dyDescent="0.15"/>
    <row r="2988" s="24" customFormat="1" x14ac:dyDescent="0.15"/>
    <row r="2989" s="24" customFormat="1" x14ac:dyDescent="0.15"/>
    <row r="2990" s="24" customFormat="1" x14ac:dyDescent="0.15"/>
    <row r="2991" s="24" customFormat="1" x14ac:dyDescent="0.15"/>
    <row r="2992" s="24" customFormat="1" x14ac:dyDescent="0.15"/>
    <row r="2993" s="24" customFormat="1" x14ac:dyDescent="0.15"/>
    <row r="2994" s="24" customFormat="1" x14ac:dyDescent="0.15"/>
    <row r="2995" s="24" customFormat="1" x14ac:dyDescent="0.15"/>
    <row r="2996" s="24" customFormat="1" x14ac:dyDescent="0.15"/>
    <row r="2997" s="24" customFormat="1" x14ac:dyDescent="0.15"/>
    <row r="2998" s="24" customFormat="1" x14ac:dyDescent="0.15"/>
    <row r="2999" s="24" customFormat="1" x14ac:dyDescent="0.15"/>
    <row r="3000" s="24" customFormat="1" x14ac:dyDescent="0.15"/>
    <row r="3001" s="24" customFormat="1" x14ac:dyDescent="0.15"/>
    <row r="3002" s="24" customFormat="1" x14ac:dyDescent="0.15"/>
    <row r="3003" s="24" customFormat="1" x14ac:dyDescent="0.15"/>
    <row r="3004" s="24" customFormat="1" x14ac:dyDescent="0.15"/>
    <row r="3005" s="24" customFormat="1" x14ac:dyDescent="0.15"/>
    <row r="3006" s="24" customFormat="1" x14ac:dyDescent="0.15"/>
    <row r="3007" s="24" customFormat="1" x14ac:dyDescent="0.15"/>
    <row r="3008" s="24" customFormat="1" x14ac:dyDescent="0.15"/>
    <row r="3009" s="24" customFormat="1" x14ac:dyDescent="0.15"/>
    <row r="3010" s="24" customFormat="1" x14ac:dyDescent="0.15"/>
    <row r="3011" s="24" customFormat="1" x14ac:dyDescent="0.15"/>
    <row r="3012" s="24" customFormat="1" x14ac:dyDescent="0.15"/>
    <row r="3013" s="24" customFormat="1" x14ac:dyDescent="0.15"/>
    <row r="3014" s="24" customFormat="1" x14ac:dyDescent="0.15"/>
    <row r="3015" s="24" customFormat="1" x14ac:dyDescent="0.15"/>
    <row r="3016" s="24" customFormat="1" x14ac:dyDescent="0.15"/>
    <row r="3017" s="24" customFormat="1" x14ac:dyDescent="0.15"/>
    <row r="3018" s="24" customFormat="1" x14ac:dyDescent="0.15"/>
    <row r="3019" s="24" customFormat="1" x14ac:dyDescent="0.15"/>
    <row r="3020" s="24" customFormat="1" x14ac:dyDescent="0.15"/>
    <row r="3021" s="24" customFormat="1" x14ac:dyDescent="0.15"/>
    <row r="3022" s="24" customFormat="1" x14ac:dyDescent="0.15"/>
    <row r="3023" s="24" customFormat="1" x14ac:dyDescent="0.15"/>
    <row r="3024" s="24" customFormat="1" x14ac:dyDescent="0.15"/>
    <row r="3025" s="24" customFormat="1" x14ac:dyDescent="0.15"/>
    <row r="3026" s="24" customFormat="1" x14ac:dyDescent="0.15"/>
    <row r="3027" s="24" customFormat="1" x14ac:dyDescent="0.15"/>
    <row r="3028" s="24" customFormat="1" x14ac:dyDescent="0.15"/>
    <row r="3029" s="24" customFormat="1" x14ac:dyDescent="0.15"/>
    <row r="3030" s="24" customFormat="1" x14ac:dyDescent="0.15"/>
    <row r="3031" s="24" customFormat="1" x14ac:dyDescent="0.15"/>
    <row r="3032" s="24" customFormat="1" x14ac:dyDescent="0.15"/>
    <row r="3033" s="24" customFormat="1" x14ac:dyDescent="0.15"/>
    <row r="3034" s="24" customFormat="1" x14ac:dyDescent="0.15"/>
    <row r="3035" s="24" customFormat="1" x14ac:dyDescent="0.15"/>
    <row r="3036" s="24" customFormat="1" x14ac:dyDescent="0.15"/>
    <row r="3037" s="24" customFormat="1" x14ac:dyDescent="0.15"/>
    <row r="3038" s="24" customFormat="1" x14ac:dyDescent="0.15"/>
    <row r="3039" s="24" customFormat="1" x14ac:dyDescent="0.15"/>
    <row r="3040" s="24" customFormat="1" x14ac:dyDescent="0.15"/>
    <row r="3041" s="24" customFormat="1" x14ac:dyDescent="0.15"/>
    <row r="3042" s="24" customFormat="1" x14ac:dyDescent="0.15"/>
    <row r="3043" s="24" customFormat="1" x14ac:dyDescent="0.15"/>
    <row r="3044" s="24" customFormat="1" x14ac:dyDescent="0.15"/>
    <row r="3045" s="24" customFormat="1" x14ac:dyDescent="0.15"/>
    <row r="3046" s="24" customFormat="1" x14ac:dyDescent="0.15"/>
    <row r="3047" s="24" customFormat="1" x14ac:dyDescent="0.15"/>
    <row r="3048" s="24" customFormat="1" x14ac:dyDescent="0.15"/>
    <row r="3049" s="24" customFormat="1" x14ac:dyDescent="0.15"/>
    <row r="3050" s="24" customFormat="1" x14ac:dyDescent="0.15"/>
    <row r="3051" s="24" customFormat="1" x14ac:dyDescent="0.15"/>
    <row r="3052" s="24" customFormat="1" x14ac:dyDescent="0.15"/>
    <row r="3053" s="24" customFormat="1" x14ac:dyDescent="0.15"/>
    <row r="3054" s="24" customFormat="1" x14ac:dyDescent="0.15"/>
    <row r="3055" s="24" customFormat="1" x14ac:dyDescent="0.15"/>
    <row r="3056" s="24" customFormat="1" x14ac:dyDescent="0.15"/>
    <row r="3057" s="24" customFormat="1" x14ac:dyDescent="0.15"/>
    <row r="3058" s="24" customFormat="1" x14ac:dyDescent="0.15"/>
    <row r="3059" s="24" customFormat="1" x14ac:dyDescent="0.15"/>
    <row r="3060" s="24" customFormat="1" x14ac:dyDescent="0.15"/>
    <row r="3061" s="24" customFormat="1" x14ac:dyDescent="0.15"/>
    <row r="3062" s="24" customFormat="1" x14ac:dyDescent="0.15"/>
    <row r="3063" s="24" customFormat="1" x14ac:dyDescent="0.15"/>
    <row r="3064" s="24" customFormat="1" x14ac:dyDescent="0.15"/>
    <row r="3065" s="24" customFormat="1" x14ac:dyDescent="0.15"/>
    <row r="3066" s="24" customFormat="1" x14ac:dyDescent="0.15"/>
    <row r="3067" s="24" customFormat="1" x14ac:dyDescent="0.15"/>
    <row r="3068" s="24" customFormat="1" x14ac:dyDescent="0.15"/>
    <row r="3069" s="24" customFormat="1" x14ac:dyDescent="0.15"/>
    <row r="3070" s="24" customFormat="1" x14ac:dyDescent="0.15"/>
    <row r="3071" s="24" customFormat="1" x14ac:dyDescent="0.15"/>
    <row r="3072" s="24" customFormat="1" x14ac:dyDescent="0.15"/>
    <row r="3073" s="24" customFormat="1" x14ac:dyDescent="0.15"/>
    <row r="3074" s="24" customFormat="1" x14ac:dyDescent="0.15"/>
    <row r="3075" s="24" customFormat="1" x14ac:dyDescent="0.15"/>
    <row r="3076" s="24" customFormat="1" x14ac:dyDescent="0.15"/>
    <row r="3077" s="24" customFormat="1" x14ac:dyDescent="0.15"/>
    <row r="3078" s="24" customFormat="1" x14ac:dyDescent="0.15"/>
    <row r="3079" s="24" customFormat="1" x14ac:dyDescent="0.15"/>
    <row r="3080" s="24" customFormat="1" x14ac:dyDescent="0.15"/>
    <row r="3081" s="24" customFormat="1" x14ac:dyDescent="0.15"/>
    <row r="3082" s="24" customFormat="1" x14ac:dyDescent="0.15"/>
    <row r="3083" s="24" customFormat="1" x14ac:dyDescent="0.15"/>
    <row r="3084" s="24" customFormat="1" x14ac:dyDescent="0.15"/>
    <row r="3085" s="24" customFormat="1" x14ac:dyDescent="0.15"/>
    <row r="3086" s="24" customFormat="1" x14ac:dyDescent="0.15"/>
    <row r="3087" s="24" customFormat="1" x14ac:dyDescent="0.15"/>
    <row r="3088" s="24" customFormat="1" x14ac:dyDescent="0.15"/>
    <row r="3089" s="24" customFormat="1" x14ac:dyDescent="0.15"/>
    <row r="3090" s="24" customFormat="1" x14ac:dyDescent="0.15"/>
    <row r="3091" s="24" customFormat="1" x14ac:dyDescent="0.15"/>
    <row r="3092" s="24" customFormat="1" x14ac:dyDescent="0.15"/>
    <row r="3093" s="24" customFormat="1" x14ac:dyDescent="0.15"/>
    <row r="3094" s="24" customFormat="1" x14ac:dyDescent="0.15"/>
    <row r="3095" s="24" customFormat="1" x14ac:dyDescent="0.15"/>
    <row r="3096" s="24" customFormat="1" x14ac:dyDescent="0.15"/>
    <row r="3097" s="24" customFormat="1" x14ac:dyDescent="0.15"/>
    <row r="3098" s="24" customFormat="1" x14ac:dyDescent="0.15"/>
    <row r="3099" s="24" customFormat="1" x14ac:dyDescent="0.15"/>
    <row r="3100" s="24" customFormat="1" x14ac:dyDescent="0.15"/>
    <row r="3101" s="24" customFormat="1" x14ac:dyDescent="0.15"/>
    <row r="3102" s="24" customFormat="1" x14ac:dyDescent="0.15"/>
    <row r="3103" s="24" customFormat="1" x14ac:dyDescent="0.15"/>
    <row r="3104" s="24" customFormat="1" x14ac:dyDescent="0.15"/>
    <row r="3105" s="24" customFormat="1" x14ac:dyDescent="0.15"/>
    <row r="3106" s="24" customFormat="1" x14ac:dyDescent="0.15"/>
    <row r="3107" s="24" customFormat="1" x14ac:dyDescent="0.15"/>
    <row r="3108" s="24" customFormat="1" x14ac:dyDescent="0.15"/>
    <row r="3109" s="24" customFormat="1" x14ac:dyDescent="0.15"/>
    <row r="3110" s="24" customFormat="1" x14ac:dyDescent="0.15"/>
    <row r="3111" s="24" customFormat="1" x14ac:dyDescent="0.15"/>
    <row r="3112" s="24" customFormat="1" x14ac:dyDescent="0.15"/>
    <row r="3113" s="24" customFormat="1" x14ac:dyDescent="0.15"/>
    <row r="3114" s="24" customFormat="1" x14ac:dyDescent="0.15"/>
    <row r="3115" s="24" customFormat="1" x14ac:dyDescent="0.15"/>
    <row r="3116" s="24" customFormat="1" x14ac:dyDescent="0.15"/>
    <row r="3117" s="24" customFormat="1" x14ac:dyDescent="0.15"/>
    <row r="3118" s="24" customFormat="1" x14ac:dyDescent="0.15"/>
    <row r="3119" s="24" customFormat="1" x14ac:dyDescent="0.15"/>
    <row r="3120" s="24" customFormat="1" x14ac:dyDescent="0.15"/>
    <row r="3121" s="24" customFormat="1" x14ac:dyDescent="0.15"/>
    <row r="3122" s="24" customFormat="1" x14ac:dyDescent="0.15"/>
    <row r="3123" s="24" customFormat="1" x14ac:dyDescent="0.15"/>
    <row r="3124" s="24" customFormat="1" x14ac:dyDescent="0.15"/>
    <row r="3125" s="24" customFormat="1" x14ac:dyDescent="0.15"/>
    <row r="3126" s="24" customFormat="1" x14ac:dyDescent="0.15"/>
    <row r="3127" s="24" customFormat="1" x14ac:dyDescent="0.15"/>
    <row r="3128" s="24" customFormat="1" x14ac:dyDescent="0.15"/>
    <row r="3129" s="24" customFormat="1" x14ac:dyDescent="0.15"/>
    <row r="3130" s="24" customFormat="1" x14ac:dyDescent="0.15"/>
    <row r="3131" s="24" customFormat="1" x14ac:dyDescent="0.15"/>
    <row r="3132" s="24" customFormat="1" x14ac:dyDescent="0.15"/>
    <row r="3133" s="24" customFormat="1" x14ac:dyDescent="0.15"/>
    <row r="3134" s="24" customFormat="1" x14ac:dyDescent="0.15"/>
    <row r="3135" s="24" customFormat="1" x14ac:dyDescent="0.15"/>
    <row r="3136" s="24" customFormat="1" x14ac:dyDescent="0.15"/>
    <row r="3137" s="24" customFormat="1" x14ac:dyDescent="0.15"/>
    <row r="3138" s="24" customFormat="1" x14ac:dyDescent="0.15"/>
    <row r="3139" s="24" customFormat="1" x14ac:dyDescent="0.15"/>
    <row r="3140" s="24" customFormat="1" x14ac:dyDescent="0.15"/>
    <row r="3141" s="24" customFormat="1" x14ac:dyDescent="0.15"/>
    <row r="3142" s="24" customFormat="1" x14ac:dyDescent="0.15"/>
    <row r="3143" s="24" customFormat="1" x14ac:dyDescent="0.15"/>
    <row r="3144" s="24" customFormat="1" x14ac:dyDescent="0.15"/>
    <row r="3145" s="24" customFormat="1" x14ac:dyDescent="0.15"/>
    <row r="3146" s="24" customFormat="1" x14ac:dyDescent="0.15"/>
    <row r="3147" s="24" customFormat="1" x14ac:dyDescent="0.15"/>
    <row r="3148" s="24" customFormat="1" x14ac:dyDescent="0.15"/>
    <row r="3149" s="24" customFormat="1" x14ac:dyDescent="0.15"/>
    <row r="3150" s="24" customFormat="1" x14ac:dyDescent="0.15"/>
    <row r="3151" s="24" customFormat="1" x14ac:dyDescent="0.15"/>
    <row r="3152" s="24" customFormat="1" x14ac:dyDescent="0.15"/>
    <row r="3153" s="24" customFormat="1" x14ac:dyDescent="0.15"/>
    <row r="3154" s="24" customFormat="1" x14ac:dyDescent="0.15"/>
    <row r="3155" s="24" customFormat="1" x14ac:dyDescent="0.15"/>
    <row r="3156" s="24" customFormat="1" x14ac:dyDescent="0.15"/>
    <row r="3157" s="24" customFormat="1" x14ac:dyDescent="0.15"/>
    <row r="3158" s="24" customFormat="1" x14ac:dyDescent="0.15"/>
    <row r="3159" s="24" customFormat="1" x14ac:dyDescent="0.15"/>
    <row r="3160" s="24" customFormat="1" x14ac:dyDescent="0.15"/>
    <row r="3161" s="24" customFormat="1" x14ac:dyDescent="0.15"/>
    <row r="3162" s="24" customFormat="1" x14ac:dyDescent="0.15"/>
    <row r="3163" s="24" customFormat="1" x14ac:dyDescent="0.15"/>
    <row r="3164" s="24" customFormat="1" x14ac:dyDescent="0.15"/>
    <row r="3165" s="24" customFormat="1" x14ac:dyDescent="0.15"/>
    <row r="3166" s="24" customFormat="1" x14ac:dyDescent="0.15"/>
    <row r="3167" s="24" customFormat="1" x14ac:dyDescent="0.15"/>
    <row r="3168" s="24" customFormat="1" x14ac:dyDescent="0.15"/>
    <row r="3169" s="24" customFormat="1" x14ac:dyDescent="0.15"/>
    <row r="3170" s="24" customFormat="1" x14ac:dyDescent="0.15"/>
    <row r="3171" s="24" customFormat="1" x14ac:dyDescent="0.15"/>
    <row r="3172" s="24" customFormat="1" x14ac:dyDescent="0.15"/>
    <row r="3173" s="24" customFormat="1" x14ac:dyDescent="0.15"/>
    <row r="3174" s="24" customFormat="1" x14ac:dyDescent="0.15"/>
    <row r="3175" s="24" customFormat="1" x14ac:dyDescent="0.15"/>
    <row r="3176" s="24" customFormat="1" x14ac:dyDescent="0.15"/>
    <row r="3177" s="24" customFormat="1" x14ac:dyDescent="0.15"/>
    <row r="3178" s="24" customFormat="1" x14ac:dyDescent="0.15"/>
    <row r="3179" s="24" customFormat="1" x14ac:dyDescent="0.15"/>
    <row r="3180" s="24" customFormat="1" x14ac:dyDescent="0.15"/>
    <row r="3181" s="24" customFormat="1" x14ac:dyDescent="0.15"/>
    <row r="3182" s="24" customFormat="1" x14ac:dyDescent="0.15"/>
    <row r="3183" s="24" customFormat="1" x14ac:dyDescent="0.15"/>
    <row r="3184" s="24" customFormat="1" x14ac:dyDescent="0.15"/>
    <row r="3185" s="24" customFormat="1" x14ac:dyDescent="0.15"/>
    <row r="3186" s="24" customFormat="1" x14ac:dyDescent="0.15"/>
    <row r="3187" s="24" customFormat="1" x14ac:dyDescent="0.15"/>
    <row r="3188" s="24" customFormat="1" x14ac:dyDescent="0.15"/>
    <row r="3189" s="24" customFormat="1" x14ac:dyDescent="0.15"/>
    <row r="3190" s="24" customFormat="1" x14ac:dyDescent="0.15"/>
    <row r="3191" s="24" customFormat="1" x14ac:dyDescent="0.15"/>
    <row r="3192" s="24" customFormat="1" x14ac:dyDescent="0.15"/>
    <row r="3193" s="24" customFormat="1" x14ac:dyDescent="0.15"/>
    <row r="3194" s="24" customFormat="1" x14ac:dyDescent="0.15"/>
    <row r="3195" s="24" customFormat="1" x14ac:dyDescent="0.15"/>
    <row r="3196" s="24" customFormat="1" x14ac:dyDescent="0.15"/>
    <row r="3197" s="24" customFormat="1" x14ac:dyDescent="0.15"/>
    <row r="3198" s="24" customFormat="1" x14ac:dyDescent="0.15"/>
    <row r="3199" s="24" customFormat="1" x14ac:dyDescent="0.15"/>
    <row r="3200" s="24" customFormat="1" x14ac:dyDescent="0.15"/>
    <row r="3201" s="24" customFormat="1" x14ac:dyDescent="0.15"/>
    <row r="3202" s="24" customFormat="1" x14ac:dyDescent="0.15"/>
    <row r="3203" s="24" customFormat="1" x14ac:dyDescent="0.15"/>
    <row r="3204" s="24" customFormat="1" x14ac:dyDescent="0.15"/>
    <row r="3205" s="24" customFormat="1" x14ac:dyDescent="0.15"/>
    <row r="3206" s="24" customFormat="1" x14ac:dyDescent="0.15"/>
    <row r="3207" s="24" customFormat="1" x14ac:dyDescent="0.15"/>
    <row r="3208" s="24" customFormat="1" x14ac:dyDescent="0.15"/>
    <row r="3209" s="24" customFormat="1" x14ac:dyDescent="0.15"/>
    <row r="3210" s="24" customFormat="1" x14ac:dyDescent="0.15"/>
    <row r="3211" s="24" customFormat="1" x14ac:dyDescent="0.15"/>
    <row r="3212" s="24" customFormat="1" x14ac:dyDescent="0.15"/>
    <row r="3213" s="24" customFormat="1" x14ac:dyDescent="0.15"/>
    <row r="3214" s="24" customFormat="1" x14ac:dyDescent="0.15"/>
    <row r="3215" s="24" customFormat="1" x14ac:dyDescent="0.15"/>
    <row r="3216" s="24" customFormat="1" x14ac:dyDescent="0.15"/>
    <row r="3217" s="24" customFormat="1" x14ac:dyDescent="0.15"/>
    <row r="3218" s="24" customFormat="1" x14ac:dyDescent="0.15"/>
    <row r="3219" s="24" customFormat="1" x14ac:dyDescent="0.15"/>
    <row r="3220" s="24" customFormat="1" x14ac:dyDescent="0.15"/>
    <row r="3221" s="24" customFormat="1" x14ac:dyDescent="0.15"/>
    <row r="3222" s="24" customFormat="1" x14ac:dyDescent="0.15"/>
    <row r="3223" s="24" customFormat="1" x14ac:dyDescent="0.15"/>
    <row r="3224" s="24" customFormat="1" x14ac:dyDescent="0.15"/>
    <row r="3225" s="24" customFormat="1" x14ac:dyDescent="0.15"/>
    <row r="3226" s="24" customFormat="1" x14ac:dyDescent="0.15"/>
    <row r="3227" s="24" customFormat="1" x14ac:dyDescent="0.15"/>
    <row r="3228" s="24" customFormat="1" x14ac:dyDescent="0.15"/>
    <row r="3229" s="24" customFormat="1" x14ac:dyDescent="0.15"/>
    <row r="3230" s="24" customFormat="1" x14ac:dyDescent="0.15"/>
    <row r="3231" s="24" customFormat="1" x14ac:dyDescent="0.15"/>
    <row r="3232" s="24" customFormat="1" x14ac:dyDescent="0.15"/>
    <row r="3233" s="24" customFormat="1" x14ac:dyDescent="0.15"/>
    <row r="3234" s="24" customFormat="1" x14ac:dyDescent="0.15"/>
    <row r="3235" s="24" customFormat="1" x14ac:dyDescent="0.15"/>
    <row r="3236" s="24" customFormat="1" x14ac:dyDescent="0.15"/>
    <row r="3237" s="24" customFormat="1" x14ac:dyDescent="0.15"/>
    <row r="3238" s="24" customFormat="1" x14ac:dyDescent="0.15"/>
    <row r="3239" s="24" customFormat="1" x14ac:dyDescent="0.15"/>
    <row r="3240" s="24" customFormat="1" x14ac:dyDescent="0.15"/>
    <row r="3241" s="24" customFormat="1" x14ac:dyDescent="0.15"/>
    <row r="3242" s="24" customFormat="1" x14ac:dyDescent="0.15"/>
    <row r="3243" s="24" customFormat="1" x14ac:dyDescent="0.15"/>
    <row r="3244" s="24" customFormat="1" x14ac:dyDescent="0.15"/>
    <row r="3245" s="24" customFormat="1" x14ac:dyDescent="0.15"/>
    <row r="3246" s="24" customFormat="1" x14ac:dyDescent="0.15"/>
    <row r="3247" s="24" customFormat="1" x14ac:dyDescent="0.15"/>
    <row r="3248" s="24" customFormat="1" x14ac:dyDescent="0.15"/>
    <row r="3249" s="24" customFormat="1" x14ac:dyDescent="0.15"/>
    <row r="3250" s="24" customFormat="1" x14ac:dyDescent="0.15"/>
    <row r="3251" s="24" customFormat="1" x14ac:dyDescent="0.15"/>
    <row r="3252" s="24" customFormat="1" x14ac:dyDescent="0.15"/>
    <row r="3253" s="24" customFormat="1" x14ac:dyDescent="0.15"/>
    <row r="3254" s="24" customFormat="1" x14ac:dyDescent="0.15"/>
    <row r="3255" s="24" customFormat="1" x14ac:dyDescent="0.15"/>
    <row r="3256" s="24" customFormat="1" x14ac:dyDescent="0.15"/>
    <row r="3257" s="24" customFormat="1" x14ac:dyDescent="0.15"/>
    <row r="3258" s="24" customFormat="1" x14ac:dyDescent="0.15"/>
    <row r="3259" s="24" customFormat="1" x14ac:dyDescent="0.15"/>
    <row r="3260" s="24" customFormat="1" x14ac:dyDescent="0.15"/>
    <row r="3261" s="24" customFormat="1" x14ac:dyDescent="0.15"/>
    <row r="3262" s="24" customFormat="1" x14ac:dyDescent="0.15"/>
    <row r="3263" s="24" customFormat="1" x14ac:dyDescent="0.15"/>
    <row r="3264" s="24" customFormat="1" x14ac:dyDescent="0.15"/>
    <row r="3265" s="24" customFormat="1" x14ac:dyDescent="0.15"/>
    <row r="3266" s="24" customFormat="1" x14ac:dyDescent="0.15"/>
    <row r="3267" s="24" customFormat="1" x14ac:dyDescent="0.15"/>
    <row r="3268" s="24" customFormat="1" x14ac:dyDescent="0.15"/>
    <row r="3269" s="24" customFormat="1" x14ac:dyDescent="0.15"/>
    <row r="3270" s="24" customFormat="1" x14ac:dyDescent="0.15"/>
    <row r="3271" s="24" customFormat="1" x14ac:dyDescent="0.15"/>
    <row r="3272" s="24" customFormat="1" x14ac:dyDescent="0.15"/>
    <row r="3273" s="24" customFormat="1" x14ac:dyDescent="0.15"/>
    <row r="3274" s="24" customFormat="1" x14ac:dyDescent="0.15"/>
    <row r="3275" s="24" customFormat="1" x14ac:dyDescent="0.15"/>
    <row r="3276" s="24" customFormat="1" x14ac:dyDescent="0.15"/>
    <row r="3277" s="24" customFormat="1" x14ac:dyDescent="0.15"/>
    <row r="3278" s="24" customFormat="1" x14ac:dyDescent="0.15"/>
    <row r="3279" s="24" customFormat="1" x14ac:dyDescent="0.15"/>
    <row r="3280" s="24" customFormat="1" x14ac:dyDescent="0.15"/>
    <row r="3281" s="24" customFormat="1" x14ac:dyDescent="0.15"/>
    <row r="3282" s="24" customFormat="1" x14ac:dyDescent="0.15"/>
    <row r="3283" s="24" customFormat="1" x14ac:dyDescent="0.15"/>
    <row r="3284" s="24" customFormat="1" x14ac:dyDescent="0.15"/>
    <row r="3285" s="24" customFormat="1" x14ac:dyDescent="0.15"/>
    <row r="3286" s="24" customFormat="1" x14ac:dyDescent="0.15"/>
    <row r="3287" s="24" customFormat="1" x14ac:dyDescent="0.15"/>
    <row r="3288" s="24" customFormat="1" x14ac:dyDescent="0.15"/>
    <row r="3289" s="24" customFormat="1" x14ac:dyDescent="0.15"/>
    <row r="3290" s="24" customFormat="1" x14ac:dyDescent="0.15"/>
    <row r="3291" s="24" customFormat="1" x14ac:dyDescent="0.15"/>
    <row r="3292" s="24" customFormat="1" x14ac:dyDescent="0.15"/>
    <row r="3293" s="24" customFormat="1" x14ac:dyDescent="0.15"/>
    <row r="3294" s="24" customFormat="1" x14ac:dyDescent="0.15"/>
    <row r="3295" s="24" customFormat="1" x14ac:dyDescent="0.15"/>
    <row r="3296" s="24" customFormat="1" x14ac:dyDescent="0.15"/>
    <row r="3297" s="24" customFormat="1" x14ac:dyDescent="0.15"/>
    <row r="3298" s="24" customFormat="1" x14ac:dyDescent="0.15"/>
    <row r="3299" s="24" customFormat="1" x14ac:dyDescent="0.15"/>
    <row r="3300" s="24" customFormat="1" x14ac:dyDescent="0.15"/>
    <row r="3301" s="24" customFormat="1" x14ac:dyDescent="0.15"/>
    <row r="3302" s="24" customFormat="1" x14ac:dyDescent="0.15"/>
    <row r="3303" s="24" customFormat="1" x14ac:dyDescent="0.15"/>
    <row r="3304" s="24" customFormat="1" x14ac:dyDescent="0.15"/>
    <row r="3305" s="24" customFormat="1" x14ac:dyDescent="0.15"/>
    <row r="3306" s="24" customFormat="1" x14ac:dyDescent="0.15"/>
    <row r="3307" s="24" customFormat="1" x14ac:dyDescent="0.15"/>
    <row r="3308" s="24" customFormat="1" x14ac:dyDescent="0.15"/>
    <row r="3309" s="24" customFormat="1" x14ac:dyDescent="0.15"/>
    <row r="3310" s="24" customFormat="1" x14ac:dyDescent="0.15"/>
    <row r="3311" s="24" customFormat="1" x14ac:dyDescent="0.15"/>
    <row r="3312" s="24" customFormat="1" x14ac:dyDescent="0.15"/>
    <row r="3313" s="24" customFormat="1" x14ac:dyDescent="0.15"/>
    <row r="3314" s="24" customFormat="1" x14ac:dyDescent="0.15"/>
    <row r="3315" s="24" customFormat="1" x14ac:dyDescent="0.15"/>
    <row r="3316" s="24" customFormat="1" x14ac:dyDescent="0.15"/>
    <row r="3317" s="24" customFormat="1" x14ac:dyDescent="0.15"/>
    <row r="3318" s="24" customFormat="1" x14ac:dyDescent="0.15"/>
    <row r="3319" s="24" customFormat="1" x14ac:dyDescent="0.15"/>
    <row r="3320" s="24" customFormat="1" x14ac:dyDescent="0.15"/>
    <row r="3321" s="24" customFormat="1" x14ac:dyDescent="0.15"/>
    <row r="3322" s="24" customFormat="1" x14ac:dyDescent="0.15"/>
    <row r="3323" s="24" customFormat="1" x14ac:dyDescent="0.15"/>
    <row r="3324" s="24" customFormat="1" x14ac:dyDescent="0.15"/>
    <row r="3325" s="24" customFormat="1" x14ac:dyDescent="0.15"/>
    <row r="3326" s="24" customFormat="1" x14ac:dyDescent="0.15"/>
    <row r="3327" s="24" customFormat="1" x14ac:dyDescent="0.15"/>
    <row r="3328" s="24" customFormat="1" x14ac:dyDescent="0.15"/>
    <row r="3329" s="24" customFormat="1" x14ac:dyDescent="0.15"/>
    <row r="3330" s="24" customFormat="1" x14ac:dyDescent="0.15"/>
    <row r="3331" s="24" customFormat="1" x14ac:dyDescent="0.15"/>
    <row r="3332" s="24" customFormat="1" x14ac:dyDescent="0.15"/>
    <row r="3333" s="24" customFormat="1" x14ac:dyDescent="0.15"/>
    <row r="3334" s="24" customFormat="1" x14ac:dyDescent="0.15"/>
    <row r="3335" s="24" customFormat="1" x14ac:dyDescent="0.15"/>
    <row r="3336" s="24" customFormat="1" x14ac:dyDescent="0.15"/>
    <row r="3337" s="24" customFormat="1" x14ac:dyDescent="0.15"/>
    <row r="3338" s="24" customFormat="1" x14ac:dyDescent="0.15"/>
    <row r="3339" s="24" customFormat="1" x14ac:dyDescent="0.15"/>
    <row r="3340" s="24" customFormat="1" x14ac:dyDescent="0.15"/>
    <row r="3341" s="24" customFormat="1" x14ac:dyDescent="0.15"/>
    <row r="3342" s="24" customFormat="1" x14ac:dyDescent="0.15"/>
    <row r="3343" s="24" customFormat="1" x14ac:dyDescent="0.15"/>
    <row r="3344" s="24" customFormat="1" x14ac:dyDescent="0.15"/>
    <row r="3345" s="24" customFormat="1" x14ac:dyDescent="0.15"/>
    <row r="3346" s="24" customFormat="1" x14ac:dyDescent="0.15"/>
    <row r="3347" s="24" customFormat="1" x14ac:dyDescent="0.15"/>
    <row r="3348" s="24" customFormat="1" x14ac:dyDescent="0.15"/>
    <row r="3349" s="24" customFormat="1" x14ac:dyDescent="0.15"/>
    <row r="3350" s="24" customFormat="1" x14ac:dyDescent="0.15"/>
    <row r="3351" s="24" customFormat="1" x14ac:dyDescent="0.15"/>
    <row r="3352" s="24" customFormat="1" x14ac:dyDescent="0.15"/>
    <row r="3353" s="24" customFormat="1" x14ac:dyDescent="0.15"/>
    <row r="3354" s="24" customFormat="1" x14ac:dyDescent="0.15"/>
    <row r="3355" s="24" customFormat="1" x14ac:dyDescent="0.15"/>
    <row r="3356" s="24" customFormat="1" x14ac:dyDescent="0.15"/>
    <row r="3357" s="24" customFormat="1" x14ac:dyDescent="0.15"/>
    <row r="3358" s="24" customFormat="1" x14ac:dyDescent="0.15"/>
    <row r="3359" s="24" customFormat="1" x14ac:dyDescent="0.15"/>
    <row r="3360" s="24" customFormat="1" x14ac:dyDescent="0.15"/>
    <row r="3361" s="24" customFormat="1" x14ac:dyDescent="0.15"/>
    <row r="3362" s="24" customFormat="1" x14ac:dyDescent="0.15"/>
    <row r="3363" s="24" customFormat="1" x14ac:dyDescent="0.15"/>
    <row r="3364" s="24" customFormat="1" x14ac:dyDescent="0.15"/>
    <row r="3365" s="24" customFormat="1" x14ac:dyDescent="0.15"/>
    <row r="3366" s="24" customFormat="1" x14ac:dyDescent="0.15"/>
    <row r="3367" s="24" customFormat="1" x14ac:dyDescent="0.15"/>
    <row r="3368" s="24" customFormat="1" x14ac:dyDescent="0.15"/>
    <row r="3369" s="24" customFormat="1" x14ac:dyDescent="0.15"/>
    <row r="3370" s="24" customFormat="1" x14ac:dyDescent="0.15"/>
    <row r="3371" s="24" customFormat="1" x14ac:dyDescent="0.15"/>
    <row r="3372" s="24" customFormat="1" x14ac:dyDescent="0.15"/>
    <row r="3373" s="24" customFormat="1" x14ac:dyDescent="0.15"/>
    <row r="3374" s="24" customFormat="1" x14ac:dyDescent="0.15"/>
    <row r="3375" s="24" customFormat="1" x14ac:dyDescent="0.15"/>
    <row r="3376" s="24" customFormat="1" x14ac:dyDescent="0.15"/>
    <row r="3377" s="24" customFormat="1" x14ac:dyDescent="0.15"/>
    <row r="3378" s="24" customFormat="1" x14ac:dyDescent="0.15"/>
    <row r="3379" s="24" customFormat="1" x14ac:dyDescent="0.15"/>
    <row r="3380" s="24" customFormat="1" x14ac:dyDescent="0.15"/>
    <row r="3381" s="24" customFormat="1" x14ac:dyDescent="0.15"/>
    <row r="3382" s="24" customFormat="1" x14ac:dyDescent="0.15"/>
    <row r="3383" s="24" customFormat="1" x14ac:dyDescent="0.15"/>
    <row r="3384" s="24" customFormat="1" x14ac:dyDescent="0.15"/>
    <row r="3385" s="24" customFormat="1" x14ac:dyDescent="0.15"/>
    <row r="3386" s="24" customFormat="1" x14ac:dyDescent="0.15"/>
    <row r="3387" s="24" customFormat="1" x14ac:dyDescent="0.15"/>
    <row r="3388" s="24" customFormat="1" x14ac:dyDescent="0.15"/>
    <row r="3389" s="24" customFormat="1" x14ac:dyDescent="0.15"/>
    <row r="3390" s="24" customFormat="1" x14ac:dyDescent="0.15"/>
    <row r="3391" s="24" customFormat="1" x14ac:dyDescent="0.15"/>
    <row r="3392" s="24" customFormat="1" x14ac:dyDescent="0.15"/>
    <row r="3393" s="24" customFormat="1" x14ac:dyDescent="0.15"/>
    <row r="3394" s="24" customFormat="1" x14ac:dyDescent="0.15"/>
    <row r="3395" s="24" customFormat="1" x14ac:dyDescent="0.15"/>
    <row r="3396" s="24" customFormat="1" x14ac:dyDescent="0.15"/>
    <row r="3397" s="24" customFormat="1" x14ac:dyDescent="0.15"/>
    <row r="3398" s="24" customFormat="1" x14ac:dyDescent="0.15"/>
    <row r="3399" s="24" customFormat="1" x14ac:dyDescent="0.15"/>
    <row r="3400" s="24" customFormat="1" x14ac:dyDescent="0.15"/>
    <row r="3401" s="24" customFormat="1" x14ac:dyDescent="0.15"/>
    <row r="3402" s="24" customFormat="1" x14ac:dyDescent="0.15"/>
    <row r="3403" s="24" customFormat="1" x14ac:dyDescent="0.15"/>
    <row r="3404" s="24" customFormat="1" x14ac:dyDescent="0.15"/>
    <row r="3405" s="24" customFormat="1" x14ac:dyDescent="0.15"/>
    <row r="3406" s="24" customFormat="1" x14ac:dyDescent="0.15"/>
    <row r="3407" s="24" customFormat="1" x14ac:dyDescent="0.15"/>
    <row r="3408" s="24" customFormat="1" x14ac:dyDescent="0.15"/>
    <row r="3409" s="24" customFormat="1" x14ac:dyDescent="0.15"/>
    <row r="3410" s="24" customFormat="1" x14ac:dyDescent="0.15"/>
    <row r="3411" s="24" customFormat="1" x14ac:dyDescent="0.15"/>
    <row r="3412" s="24" customFormat="1" x14ac:dyDescent="0.15"/>
    <row r="3413" s="24" customFormat="1" x14ac:dyDescent="0.15"/>
    <row r="3414" s="24" customFormat="1" x14ac:dyDescent="0.15"/>
    <row r="3415" s="24" customFormat="1" x14ac:dyDescent="0.15"/>
    <row r="3416" s="24" customFormat="1" x14ac:dyDescent="0.15"/>
    <row r="3417" s="24" customFormat="1" x14ac:dyDescent="0.15"/>
    <row r="3418" s="24" customFormat="1" x14ac:dyDescent="0.15"/>
    <row r="3419" s="24" customFormat="1" x14ac:dyDescent="0.15"/>
    <row r="3420" s="24" customFormat="1" x14ac:dyDescent="0.15"/>
    <row r="3421" s="24" customFormat="1" x14ac:dyDescent="0.15"/>
    <row r="3422" s="24" customFormat="1" x14ac:dyDescent="0.15"/>
    <row r="3423" s="24" customFormat="1" x14ac:dyDescent="0.15"/>
    <row r="3424" s="24" customFormat="1" x14ac:dyDescent="0.15"/>
    <row r="3425" s="24" customFormat="1" x14ac:dyDescent="0.15"/>
    <row r="3426" s="24" customFormat="1" x14ac:dyDescent="0.15"/>
    <row r="3427" s="24" customFormat="1" x14ac:dyDescent="0.15"/>
    <row r="3428" s="24" customFormat="1" x14ac:dyDescent="0.15"/>
    <row r="3429" s="24" customFormat="1" x14ac:dyDescent="0.15"/>
    <row r="3430" s="24" customFormat="1" x14ac:dyDescent="0.15"/>
    <row r="3431" s="24" customFormat="1" x14ac:dyDescent="0.15"/>
    <row r="3432" s="24" customFormat="1" x14ac:dyDescent="0.15"/>
    <row r="3433" s="24" customFormat="1" x14ac:dyDescent="0.15"/>
    <row r="3434" s="24" customFormat="1" x14ac:dyDescent="0.15"/>
    <row r="3435" s="24" customFormat="1" x14ac:dyDescent="0.15"/>
    <row r="3436" s="24" customFormat="1" x14ac:dyDescent="0.15"/>
    <row r="3437" s="24" customFormat="1" x14ac:dyDescent="0.15"/>
    <row r="3438" s="24" customFormat="1" x14ac:dyDescent="0.15"/>
    <row r="3439" s="24" customFormat="1" x14ac:dyDescent="0.15"/>
    <row r="3440" s="24" customFormat="1" x14ac:dyDescent="0.15"/>
    <row r="3441" s="24" customFormat="1" x14ac:dyDescent="0.15"/>
    <row r="3442" s="24" customFormat="1" x14ac:dyDescent="0.15"/>
    <row r="3443" s="24" customFormat="1" x14ac:dyDescent="0.15"/>
    <row r="3444" s="24" customFormat="1" x14ac:dyDescent="0.15"/>
    <row r="3445" s="24" customFormat="1" x14ac:dyDescent="0.15"/>
    <row r="3446" s="24" customFormat="1" x14ac:dyDescent="0.15"/>
    <row r="3447" s="24" customFormat="1" x14ac:dyDescent="0.15"/>
    <row r="3448" s="24" customFormat="1" x14ac:dyDescent="0.15"/>
    <row r="3449" s="24" customFormat="1" x14ac:dyDescent="0.15"/>
    <row r="3450" s="24" customFormat="1" x14ac:dyDescent="0.15"/>
    <row r="3451" s="24" customFormat="1" x14ac:dyDescent="0.15"/>
    <row r="3452" s="24" customFormat="1" x14ac:dyDescent="0.15"/>
    <row r="3453" s="24" customFormat="1" x14ac:dyDescent="0.15"/>
    <row r="3454" s="24" customFormat="1" x14ac:dyDescent="0.15"/>
    <row r="3455" s="24" customFormat="1" x14ac:dyDescent="0.15"/>
    <row r="3456" s="24" customFormat="1" x14ac:dyDescent="0.15"/>
    <row r="3457" s="24" customFormat="1" x14ac:dyDescent="0.15"/>
    <row r="3458" s="24" customFormat="1" x14ac:dyDescent="0.15"/>
    <row r="3459" s="24" customFormat="1" x14ac:dyDescent="0.15"/>
    <row r="3460" s="24" customFormat="1" x14ac:dyDescent="0.15"/>
    <row r="3461" s="24" customFormat="1" x14ac:dyDescent="0.15"/>
    <row r="3462" s="24" customFormat="1" x14ac:dyDescent="0.15"/>
    <row r="3463" s="24" customFormat="1" x14ac:dyDescent="0.15"/>
    <row r="3464" s="24" customFormat="1" x14ac:dyDescent="0.15"/>
    <row r="3465" s="24" customFormat="1" x14ac:dyDescent="0.15"/>
    <row r="3466" s="24" customFormat="1" x14ac:dyDescent="0.15"/>
    <row r="3467" s="24" customFormat="1" x14ac:dyDescent="0.15"/>
    <row r="3468" s="24" customFormat="1" x14ac:dyDescent="0.15"/>
    <row r="3469" s="24" customFormat="1" x14ac:dyDescent="0.15"/>
    <row r="3470" s="24" customFormat="1" x14ac:dyDescent="0.15"/>
    <row r="3471" s="24" customFormat="1" x14ac:dyDescent="0.15"/>
    <row r="3472" s="24" customFormat="1" x14ac:dyDescent="0.15"/>
    <row r="3473" s="24" customFormat="1" x14ac:dyDescent="0.15"/>
    <row r="3474" s="24" customFormat="1" x14ac:dyDescent="0.15"/>
    <row r="3475" s="24" customFormat="1" x14ac:dyDescent="0.15"/>
    <row r="3476" s="24" customFormat="1" x14ac:dyDescent="0.15"/>
    <row r="3477" s="24" customFormat="1" x14ac:dyDescent="0.15"/>
    <row r="3478" s="24" customFormat="1" x14ac:dyDescent="0.15"/>
    <row r="3479" s="24" customFormat="1" x14ac:dyDescent="0.15"/>
    <row r="3480" s="24" customFormat="1" x14ac:dyDescent="0.15"/>
    <row r="3481" s="24" customFormat="1" x14ac:dyDescent="0.15"/>
    <row r="3482" s="24" customFormat="1" x14ac:dyDescent="0.15"/>
    <row r="3483" s="24" customFormat="1" x14ac:dyDescent="0.15"/>
    <row r="3484" s="24" customFormat="1" x14ac:dyDescent="0.15"/>
    <row r="3485" s="24" customFormat="1" x14ac:dyDescent="0.15"/>
    <row r="3486" s="24" customFormat="1" x14ac:dyDescent="0.15"/>
    <row r="3487" s="24" customFormat="1" x14ac:dyDescent="0.15"/>
    <row r="3488" s="24" customFormat="1" x14ac:dyDescent="0.15"/>
    <row r="3489" s="24" customFormat="1" x14ac:dyDescent="0.15"/>
    <row r="3490" s="24" customFormat="1" x14ac:dyDescent="0.15"/>
    <row r="3491" s="24" customFormat="1" x14ac:dyDescent="0.15"/>
    <row r="3492" s="24" customFormat="1" x14ac:dyDescent="0.15"/>
    <row r="3493" s="24" customFormat="1" x14ac:dyDescent="0.15"/>
    <row r="3494" s="24" customFormat="1" x14ac:dyDescent="0.15"/>
    <row r="3495" s="24" customFormat="1" x14ac:dyDescent="0.15"/>
    <row r="3496" s="24" customFormat="1" x14ac:dyDescent="0.15"/>
    <row r="3497" s="24" customFormat="1" x14ac:dyDescent="0.15"/>
    <row r="3498" s="24" customFormat="1" x14ac:dyDescent="0.15"/>
    <row r="3499" s="24" customFormat="1" x14ac:dyDescent="0.15"/>
    <row r="3500" s="24" customFormat="1" x14ac:dyDescent="0.15"/>
    <row r="3501" s="24" customFormat="1" x14ac:dyDescent="0.15"/>
    <row r="3502" s="24" customFormat="1" x14ac:dyDescent="0.15"/>
    <row r="3503" s="24" customFormat="1" x14ac:dyDescent="0.15"/>
    <row r="3504" s="24" customFormat="1" x14ac:dyDescent="0.15"/>
    <row r="3505" s="24" customFormat="1" x14ac:dyDescent="0.15"/>
    <row r="3506" s="24" customFormat="1" x14ac:dyDescent="0.15"/>
    <row r="3507" s="24" customFormat="1" x14ac:dyDescent="0.15"/>
    <row r="3508" s="24" customFormat="1" x14ac:dyDescent="0.15"/>
    <row r="3509" s="24" customFormat="1" x14ac:dyDescent="0.15"/>
    <row r="3510" s="24" customFormat="1" x14ac:dyDescent="0.15"/>
    <row r="3511" s="24" customFormat="1" x14ac:dyDescent="0.15"/>
    <row r="3512" s="24" customFormat="1" x14ac:dyDescent="0.15"/>
    <row r="3513" s="24" customFormat="1" x14ac:dyDescent="0.15"/>
    <row r="3514" s="24" customFormat="1" x14ac:dyDescent="0.15"/>
    <row r="3515" s="24" customFormat="1" x14ac:dyDescent="0.15"/>
    <row r="3516" s="24" customFormat="1" x14ac:dyDescent="0.15"/>
    <row r="3517" s="24" customFormat="1" x14ac:dyDescent="0.15"/>
    <row r="3518" s="24" customFormat="1" x14ac:dyDescent="0.15"/>
    <row r="3519" s="24" customFormat="1" x14ac:dyDescent="0.15"/>
    <row r="3520" s="24" customFormat="1" x14ac:dyDescent="0.15"/>
    <row r="3521" s="24" customFormat="1" x14ac:dyDescent="0.15"/>
    <row r="3522" s="24" customFormat="1" x14ac:dyDescent="0.15"/>
    <row r="3523" s="24" customFormat="1" x14ac:dyDescent="0.15"/>
    <row r="3524" s="24" customFormat="1" x14ac:dyDescent="0.15"/>
    <row r="3525" s="24" customFormat="1" x14ac:dyDescent="0.15"/>
    <row r="3526" s="24" customFormat="1" x14ac:dyDescent="0.15"/>
    <row r="3527" s="24" customFormat="1" x14ac:dyDescent="0.15"/>
    <row r="3528" s="24" customFormat="1" x14ac:dyDescent="0.15"/>
    <row r="3529" s="24" customFormat="1" x14ac:dyDescent="0.15"/>
    <row r="3530" s="24" customFormat="1" x14ac:dyDescent="0.15"/>
    <row r="3531" s="24" customFormat="1" x14ac:dyDescent="0.15"/>
    <row r="3532" s="24" customFormat="1" x14ac:dyDescent="0.15"/>
    <row r="3533" s="24" customFormat="1" x14ac:dyDescent="0.15"/>
    <row r="3534" s="24" customFormat="1" x14ac:dyDescent="0.15"/>
    <row r="3535" s="24" customFormat="1" x14ac:dyDescent="0.15"/>
    <row r="3536" s="24" customFormat="1" x14ac:dyDescent="0.15"/>
    <row r="3537" s="24" customFormat="1" x14ac:dyDescent="0.15"/>
    <row r="3538" s="24" customFormat="1" x14ac:dyDescent="0.15"/>
    <row r="3539" s="24" customFormat="1" x14ac:dyDescent="0.15"/>
    <row r="3540" s="24" customFormat="1" x14ac:dyDescent="0.15"/>
    <row r="3541" s="24" customFormat="1" x14ac:dyDescent="0.15"/>
    <row r="3542" s="24" customFormat="1" x14ac:dyDescent="0.15"/>
    <row r="3543" s="24" customFormat="1" x14ac:dyDescent="0.15"/>
    <row r="3544" s="24" customFormat="1" x14ac:dyDescent="0.15"/>
    <row r="3545" s="24" customFormat="1" x14ac:dyDescent="0.15"/>
  </sheetData>
  <sheetProtection algorithmName="SHA-512" hashValue="e3D9wEUd34QrtdjQYxK7H64phgpdcn99MMHhmtyzVRf0c7ervO4KiobDfj/ggwlL/ZGmMQA5pth5Vo1SSLBlZw==" saltValue="bU9CIOGH4udhlgvOIINwZg==" spinCount="100000" sheet="1" objects="1" scenarios="1"/>
  <pageMargins left="0.75" right="0.75" top="1" bottom="1" header="0.5" footer="0.5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C2ABD-7C7E-5E45-9070-690D1A90195C}">
  <sheetPr codeName="Sheet14"/>
  <dimension ref="A1:AK2"/>
  <sheetViews>
    <sheetView zoomScale="111" workbookViewId="0">
      <selection activeCell="AK2" sqref="AK2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</cols>
  <sheetData>
    <row r="1" spans="1:37" ht="42" x14ac:dyDescent="0.15">
      <c r="A1" s="73" t="s">
        <v>99</v>
      </c>
      <c r="B1" s="73" t="s">
        <v>27</v>
      </c>
      <c r="C1" s="74" t="s">
        <v>28</v>
      </c>
      <c r="D1" s="75" t="s">
        <v>29</v>
      </c>
      <c r="E1" s="73" t="s">
        <v>30</v>
      </c>
      <c r="F1" s="74" t="s">
        <v>90</v>
      </c>
      <c r="G1" s="75" t="s">
        <v>31</v>
      </c>
      <c r="H1" s="76" t="s">
        <v>32</v>
      </c>
      <c r="I1" s="77" t="s">
        <v>81</v>
      </c>
      <c r="J1" s="77" t="s">
        <v>82</v>
      </c>
      <c r="K1" s="77" t="s">
        <v>83</v>
      </c>
      <c r="L1" s="77" t="s">
        <v>84</v>
      </c>
      <c r="M1" s="77" t="s">
        <v>85</v>
      </c>
      <c r="N1" s="78" t="s">
        <v>86</v>
      </c>
      <c r="O1" s="79" t="s">
        <v>87</v>
      </c>
      <c r="P1" s="79" t="s">
        <v>88</v>
      </c>
      <c r="Q1" s="79" t="s">
        <v>89</v>
      </c>
      <c r="R1" s="79" t="s">
        <v>6</v>
      </c>
      <c r="S1" s="79" t="s">
        <v>7</v>
      </c>
      <c r="T1" s="80" t="s">
        <v>8</v>
      </c>
      <c r="U1" s="81" t="s">
        <v>9</v>
      </c>
      <c r="V1" s="81" t="s">
        <v>10</v>
      </c>
      <c r="W1" s="81" t="s">
        <v>11</v>
      </c>
      <c r="X1" s="81" t="s">
        <v>12</v>
      </c>
      <c r="Y1" s="81" t="s">
        <v>13</v>
      </c>
      <c r="Z1" s="82" t="s">
        <v>14</v>
      </c>
      <c r="AA1" s="83" t="s">
        <v>15</v>
      </c>
      <c r="AB1" s="83" t="s">
        <v>16</v>
      </c>
      <c r="AC1" s="83" t="s">
        <v>17</v>
      </c>
      <c r="AD1" s="83" t="s">
        <v>18</v>
      </c>
      <c r="AE1" s="83" t="s">
        <v>19</v>
      </c>
      <c r="AF1" s="84" t="s">
        <v>20</v>
      </c>
      <c r="AG1" s="85" t="s">
        <v>21</v>
      </c>
      <c r="AH1" s="85" t="s">
        <v>73</v>
      </c>
      <c r="AI1" s="85" t="s">
        <v>74</v>
      </c>
      <c r="AJ1" s="86" t="s">
        <v>75</v>
      </c>
      <c r="AK1" s="85" t="s">
        <v>167</v>
      </c>
    </row>
    <row r="2" spans="1:37" x14ac:dyDescent="0.15">
      <c r="A2" s="87">
        <v>456</v>
      </c>
      <c r="B2" s="87"/>
      <c r="C2" s="88" t="s">
        <v>157</v>
      </c>
      <c r="D2" s="89" t="s">
        <v>158</v>
      </c>
      <c r="E2" s="90">
        <v>42556</v>
      </c>
      <c r="F2" s="88" t="s">
        <v>159</v>
      </c>
      <c r="G2" s="89" t="s">
        <v>160</v>
      </c>
      <c r="H2" s="125">
        <v>78.72727272727272</v>
      </c>
      <c r="I2" s="152" t="s">
        <v>177</v>
      </c>
      <c r="J2" s="110">
        <v>3698.6309999999999</v>
      </c>
      <c r="K2" s="110">
        <v>39797.25</v>
      </c>
      <c r="L2" s="110">
        <v>134038.34999999998</v>
      </c>
      <c r="M2" s="89"/>
      <c r="N2" s="89"/>
      <c r="O2" s="125">
        <v>3.5818181818181816</v>
      </c>
      <c r="P2" s="125">
        <v>3.0727272727272723</v>
      </c>
      <c r="Q2" s="125">
        <v>2.8181818181818179</v>
      </c>
      <c r="R2" s="125">
        <v>2.627272727272727</v>
      </c>
      <c r="S2" s="89" t="s">
        <v>162</v>
      </c>
      <c r="T2" s="89" t="s">
        <v>162</v>
      </c>
      <c r="U2" s="89" t="s">
        <v>162</v>
      </c>
      <c r="V2" s="89" t="s">
        <v>162</v>
      </c>
      <c r="W2" s="89" t="s">
        <v>162</v>
      </c>
      <c r="X2" s="89" t="s">
        <v>162</v>
      </c>
      <c r="Y2" s="89" t="s">
        <v>162</v>
      </c>
      <c r="Z2" s="89" t="s">
        <v>162</v>
      </c>
      <c r="AA2" s="89" t="s">
        <v>162</v>
      </c>
      <c r="AB2" s="89" t="s">
        <v>162</v>
      </c>
      <c r="AC2" s="89" t="s">
        <v>162</v>
      </c>
      <c r="AD2" s="89" t="s">
        <v>162</v>
      </c>
      <c r="AE2" s="89" t="s">
        <v>162</v>
      </c>
      <c r="AF2" s="89" t="s">
        <v>162</v>
      </c>
      <c r="AG2" s="92" t="s">
        <v>163</v>
      </c>
      <c r="AH2" s="92"/>
      <c r="AI2" s="92"/>
      <c r="AJ2" s="92"/>
      <c r="AK2" s="127" t="s">
        <v>168</v>
      </c>
    </row>
  </sheetData>
  <sheetProtection algorithmName="SHA-512" hashValue="S9Ae6fNwni2sfRkviggV5hFQzrUdsOV2XwjAXTx/Ut+jCxzdyCDvW0N6E9AX2LtSaiM06yvMxMYl6tpFFNLk2g==" saltValue="9K/Z7y2mkJ4R6DSVigRgdA==" spinCount="100000" sheet="1" objects="1" scenarios="1"/>
  <hyperlinks>
    <hyperlink ref="AK2" r:id="rId1" xr:uid="{0D29BDB2-B1C0-F345-80BC-9CC200FCD3D2}"/>
  </hyperlinks>
  <pageMargins left="0.75" right="0.75" top="1" bottom="1" header="0.5" footer="0.5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DD219-9943-7A49-97DE-8A8A2BC20C4A}">
  <sheetPr codeName="Sheet15"/>
  <dimension ref="A1:AJ2"/>
  <sheetViews>
    <sheetView zoomScale="111" workbookViewId="0">
      <selection activeCell="AK2" sqref="AK2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</cols>
  <sheetData>
    <row r="1" spans="1:36" ht="42" x14ac:dyDescent="0.15">
      <c r="A1" s="73" t="s">
        <v>99</v>
      </c>
      <c r="B1" s="73" t="s">
        <v>27</v>
      </c>
      <c r="C1" s="74" t="s">
        <v>28</v>
      </c>
      <c r="D1" s="75" t="s">
        <v>29</v>
      </c>
      <c r="E1" s="73" t="s">
        <v>30</v>
      </c>
      <c r="F1" s="74" t="s">
        <v>90</v>
      </c>
      <c r="G1" s="75" t="s">
        <v>31</v>
      </c>
      <c r="H1" s="76" t="s">
        <v>32</v>
      </c>
      <c r="I1" s="77" t="s">
        <v>81</v>
      </c>
      <c r="J1" s="77" t="s">
        <v>82</v>
      </c>
      <c r="K1" s="77" t="s">
        <v>83</v>
      </c>
      <c r="L1" s="77" t="s">
        <v>84</v>
      </c>
      <c r="M1" s="77" t="s">
        <v>85</v>
      </c>
      <c r="N1" s="78" t="s">
        <v>86</v>
      </c>
      <c r="O1" s="79" t="s">
        <v>87</v>
      </c>
      <c r="P1" s="79" t="s">
        <v>88</v>
      </c>
      <c r="Q1" s="79" t="s">
        <v>89</v>
      </c>
      <c r="R1" s="79" t="s">
        <v>6</v>
      </c>
      <c r="S1" s="79" t="s">
        <v>7</v>
      </c>
      <c r="T1" s="80" t="s">
        <v>8</v>
      </c>
      <c r="U1" s="81" t="s">
        <v>9</v>
      </c>
      <c r="V1" s="81" t="s">
        <v>10</v>
      </c>
      <c r="W1" s="81" t="s">
        <v>11</v>
      </c>
      <c r="X1" s="81" t="s">
        <v>12</v>
      </c>
      <c r="Y1" s="81" t="s">
        <v>13</v>
      </c>
      <c r="Z1" s="82" t="s">
        <v>14</v>
      </c>
      <c r="AA1" s="83" t="s">
        <v>15</v>
      </c>
      <c r="AB1" s="83" t="s">
        <v>16</v>
      </c>
      <c r="AC1" s="83" t="s">
        <v>17</v>
      </c>
      <c r="AD1" s="83" t="s">
        <v>18</v>
      </c>
      <c r="AE1" s="83" t="s">
        <v>19</v>
      </c>
      <c r="AF1" s="84" t="s">
        <v>20</v>
      </c>
      <c r="AG1" s="85" t="s">
        <v>21</v>
      </c>
      <c r="AH1" s="85" t="s">
        <v>73</v>
      </c>
      <c r="AI1" s="85" t="s">
        <v>74</v>
      </c>
      <c r="AJ1" s="86" t="s">
        <v>75</v>
      </c>
    </row>
    <row r="2" spans="1:36" x14ac:dyDescent="0.15">
      <c r="A2" s="87">
        <v>456</v>
      </c>
      <c r="B2" s="120">
        <v>42202</v>
      </c>
      <c r="C2" s="88" t="s">
        <v>157</v>
      </c>
      <c r="D2" s="89" t="s">
        <v>158</v>
      </c>
      <c r="E2" s="90">
        <v>42185</v>
      </c>
      <c r="F2" s="88" t="s">
        <v>159</v>
      </c>
      <c r="G2" s="89" t="s">
        <v>160</v>
      </c>
      <c r="H2" s="125">
        <v>78.72727272727272</v>
      </c>
      <c r="I2" s="91" t="s">
        <v>161</v>
      </c>
      <c r="J2" s="110">
        <v>2465.7539999999999</v>
      </c>
      <c r="K2" s="110">
        <v>162246.576</v>
      </c>
      <c r="L2" s="110">
        <v>657863.01599999995</v>
      </c>
      <c r="M2" s="89"/>
      <c r="N2" s="89"/>
      <c r="O2" s="125">
        <v>3.5818181818181816</v>
      </c>
      <c r="P2" s="125">
        <v>3.0727272727272723</v>
      </c>
      <c r="Q2" s="125">
        <v>2.8181818181818179</v>
      </c>
      <c r="R2" s="125">
        <v>2.627272727272727</v>
      </c>
      <c r="S2" s="89" t="s">
        <v>162</v>
      </c>
      <c r="T2" s="89" t="s">
        <v>162</v>
      </c>
      <c r="U2" s="89" t="s">
        <v>162</v>
      </c>
      <c r="V2" s="89" t="s">
        <v>162</v>
      </c>
      <c r="W2" s="89" t="s">
        <v>162</v>
      </c>
      <c r="X2" s="89" t="s">
        <v>162</v>
      </c>
      <c r="Y2" s="89" t="s">
        <v>162</v>
      </c>
      <c r="Z2" s="89" t="s">
        <v>162</v>
      </c>
      <c r="AA2" s="89" t="s">
        <v>162</v>
      </c>
      <c r="AB2" s="89" t="s">
        <v>162</v>
      </c>
      <c r="AC2" s="89" t="s">
        <v>162</v>
      </c>
      <c r="AD2" s="89" t="s">
        <v>162</v>
      </c>
      <c r="AE2" s="89" t="s">
        <v>162</v>
      </c>
      <c r="AF2" s="89" t="s">
        <v>162</v>
      </c>
      <c r="AG2" s="92" t="s">
        <v>163</v>
      </c>
      <c r="AH2" s="92"/>
      <c r="AI2" s="92"/>
      <c r="AJ2" s="92"/>
    </row>
  </sheetData>
  <sheetProtection algorithmName="SHA-512" hashValue="cQZGdOiE+goiX/FhkoVC1sHLuRY0R+Nvc2SLsjhCRHU9fTif2RvYGTeqb8/giHr6nSCgWsgsKdQvjrSAVIRqrA==" saltValue="wHDbyphFY9iE9W2dto4oJA==" spinCount="100000" sheet="1" objects="1" scenarios="1"/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A90D12-5496-414F-8F26-1557C960B5D6}">
  <sheetPr codeName="Sheet16"/>
  <dimension ref="A1:AJ2"/>
  <sheetViews>
    <sheetView zoomScale="111" workbookViewId="0">
      <selection activeCell="AK2" sqref="AK2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</cols>
  <sheetData>
    <row r="1" spans="1:36" ht="42" x14ac:dyDescent="0.15">
      <c r="A1" s="73" t="s">
        <v>99</v>
      </c>
      <c r="B1" s="73" t="s">
        <v>27</v>
      </c>
      <c r="C1" s="74" t="s">
        <v>28</v>
      </c>
      <c r="D1" s="75" t="s">
        <v>29</v>
      </c>
      <c r="E1" s="73" t="s">
        <v>30</v>
      </c>
      <c r="F1" s="74" t="s">
        <v>90</v>
      </c>
      <c r="G1" s="75" t="s">
        <v>31</v>
      </c>
      <c r="H1" s="76" t="s">
        <v>32</v>
      </c>
      <c r="I1" s="77" t="s">
        <v>81</v>
      </c>
      <c r="J1" s="77" t="s">
        <v>82</v>
      </c>
      <c r="K1" s="77" t="s">
        <v>83</v>
      </c>
      <c r="L1" s="77" t="s">
        <v>84</v>
      </c>
      <c r="M1" s="77" t="s">
        <v>85</v>
      </c>
      <c r="N1" s="78" t="s">
        <v>86</v>
      </c>
      <c r="O1" s="79" t="s">
        <v>87</v>
      </c>
      <c r="P1" s="79" t="s">
        <v>88</v>
      </c>
      <c r="Q1" s="79" t="s">
        <v>89</v>
      </c>
      <c r="R1" s="79" t="s">
        <v>6</v>
      </c>
      <c r="S1" s="79" t="s">
        <v>7</v>
      </c>
      <c r="T1" s="80" t="s">
        <v>8</v>
      </c>
      <c r="U1" s="81" t="s">
        <v>9</v>
      </c>
      <c r="V1" s="81" t="s">
        <v>10</v>
      </c>
      <c r="W1" s="81" t="s">
        <v>11</v>
      </c>
      <c r="X1" s="81" t="s">
        <v>12</v>
      </c>
      <c r="Y1" s="81" t="s">
        <v>13</v>
      </c>
      <c r="Z1" s="82" t="s">
        <v>14</v>
      </c>
      <c r="AA1" s="83" t="s">
        <v>15</v>
      </c>
      <c r="AB1" s="83" t="s">
        <v>16</v>
      </c>
      <c r="AC1" s="83" t="s">
        <v>17</v>
      </c>
      <c r="AD1" s="83" t="s">
        <v>18</v>
      </c>
      <c r="AE1" s="83" t="s">
        <v>19</v>
      </c>
      <c r="AF1" s="84" t="s">
        <v>20</v>
      </c>
      <c r="AG1" s="85" t="s">
        <v>21</v>
      </c>
      <c r="AH1" s="85" t="s">
        <v>73</v>
      </c>
      <c r="AI1" s="85" t="s">
        <v>74</v>
      </c>
      <c r="AJ1" s="86" t="s">
        <v>75</v>
      </c>
    </row>
    <row r="2" spans="1:36" x14ac:dyDescent="0.15">
      <c r="A2" s="87">
        <v>456</v>
      </c>
      <c r="B2" s="120">
        <v>41829</v>
      </c>
      <c r="C2" s="88" t="s">
        <v>131</v>
      </c>
      <c r="D2" s="89" t="s">
        <v>132</v>
      </c>
      <c r="E2" s="90">
        <v>41820</v>
      </c>
      <c r="F2" s="88" t="s">
        <v>133</v>
      </c>
      <c r="G2" s="89" t="s">
        <v>134</v>
      </c>
      <c r="H2" s="89">
        <v>77.62</v>
      </c>
      <c r="I2" s="91" t="s">
        <v>135</v>
      </c>
      <c r="J2" s="110">
        <v>2465.7539999999999</v>
      </c>
      <c r="K2" s="110">
        <v>162246.576</v>
      </c>
      <c r="L2" s="110">
        <v>657863.01599999995</v>
      </c>
      <c r="M2" s="89"/>
      <c r="N2" s="89"/>
      <c r="O2" s="89">
        <v>3.5070000000000001</v>
      </c>
      <c r="P2" s="89">
        <v>3.0230000000000001</v>
      </c>
      <c r="Q2" s="89">
        <v>2.7749999999999999</v>
      </c>
      <c r="R2" s="89">
        <v>2.5939999999999999</v>
      </c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92" t="s">
        <v>136</v>
      </c>
      <c r="AH2" s="92"/>
      <c r="AI2" s="92"/>
      <c r="AJ2" s="92"/>
    </row>
  </sheetData>
  <sheetProtection algorithmName="SHA-512" hashValue="+lpzkSaQLDVKUHqsaR8I3N6NCmsYCNqHT/BzfnJ3z9pOSJUQJ/stQJILwW1sKXac9DZo9JvxX06UbtaELF4mow==" saltValue="KZbTKT35ceb3P/cu/xC5FA==" spinCount="100000" sheet="1" objects="1" scenarios="1"/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7"/>
  <dimension ref="A1:BE2"/>
  <sheetViews>
    <sheetView workbookViewId="0">
      <selection activeCell="B2" sqref="B2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57" ht="42" x14ac:dyDescent="0.15">
      <c r="A1" s="73" t="s">
        <v>99</v>
      </c>
      <c r="B1" s="73" t="s">
        <v>27</v>
      </c>
      <c r="C1" s="74" t="s">
        <v>28</v>
      </c>
      <c r="D1" s="75" t="s">
        <v>29</v>
      </c>
      <c r="E1" s="73" t="s">
        <v>30</v>
      </c>
      <c r="F1" s="74" t="s">
        <v>90</v>
      </c>
      <c r="G1" s="75" t="s">
        <v>31</v>
      </c>
      <c r="H1" s="76" t="s">
        <v>32</v>
      </c>
      <c r="I1" s="77" t="s">
        <v>81</v>
      </c>
      <c r="J1" s="77" t="s">
        <v>82</v>
      </c>
      <c r="K1" s="77" t="s">
        <v>83</v>
      </c>
      <c r="L1" s="77" t="s">
        <v>84</v>
      </c>
      <c r="M1" s="77" t="s">
        <v>85</v>
      </c>
      <c r="N1" s="78" t="s">
        <v>86</v>
      </c>
      <c r="O1" s="79" t="s">
        <v>87</v>
      </c>
      <c r="P1" s="79" t="s">
        <v>88</v>
      </c>
      <c r="Q1" s="79" t="s">
        <v>89</v>
      </c>
      <c r="R1" s="79" t="s">
        <v>6</v>
      </c>
      <c r="S1" s="79" t="s">
        <v>7</v>
      </c>
      <c r="T1" s="80" t="s">
        <v>8</v>
      </c>
      <c r="U1" s="81" t="s">
        <v>9</v>
      </c>
      <c r="V1" s="81" t="s">
        <v>10</v>
      </c>
      <c r="W1" s="81" t="s">
        <v>11</v>
      </c>
      <c r="X1" s="81" t="s">
        <v>12</v>
      </c>
      <c r="Y1" s="81" t="s">
        <v>13</v>
      </c>
      <c r="Z1" s="82" t="s">
        <v>14</v>
      </c>
      <c r="AA1" s="83" t="s">
        <v>15</v>
      </c>
      <c r="AB1" s="83" t="s">
        <v>16</v>
      </c>
      <c r="AC1" s="83" t="s">
        <v>17</v>
      </c>
      <c r="AD1" s="83" t="s">
        <v>18</v>
      </c>
      <c r="AE1" s="83" t="s">
        <v>19</v>
      </c>
      <c r="AF1" s="84" t="s">
        <v>20</v>
      </c>
      <c r="AG1" s="85" t="s">
        <v>21</v>
      </c>
      <c r="AH1" s="85" t="s">
        <v>73</v>
      </c>
      <c r="AI1" s="85" t="s">
        <v>74</v>
      </c>
      <c r="AJ1" s="86" t="s">
        <v>75</v>
      </c>
    </row>
    <row r="2" spans="1:57" x14ac:dyDescent="0.15">
      <c r="A2" s="87">
        <v>456</v>
      </c>
      <c r="B2" s="111">
        <v>41467</v>
      </c>
      <c r="C2" s="88" t="s">
        <v>131</v>
      </c>
      <c r="D2" s="89" t="s">
        <v>132</v>
      </c>
      <c r="E2" s="90">
        <v>41455</v>
      </c>
      <c r="F2" s="88" t="s">
        <v>133</v>
      </c>
      <c r="G2" s="89" t="s">
        <v>134</v>
      </c>
      <c r="H2" s="89">
        <v>72.540000000000006</v>
      </c>
      <c r="I2" s="91" t="s">
        <v>135</v>
      </c>
      <c r="J2" s="110">
        <v>2465.7539999999999</v>
      </c>
      <c r="K2">
        <v>164712</v>
      </c>
      <c r="L2">
        <v>822575</v>
      </c>
      <c r="M2" s="89"/>
      <c r="N2" s="89"/>
      <c r="O2" s="89">
        <v>3.286</v>
      </c>
      <c r="P2" s="89">
        <v>2.831</v>
      </c>
      <c r="Q2" s="89">
        <v>2.6389999999999998</v>
      </c>
      <c r="R2" s="89">
        <v>2.4750000000000001</v>
      </c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92" t="s">
        <v>136</v>
      </c>
      <c r="AH2" s="92"/>
      <c r="AI2" s="92"/>
      <c r="AJ2" s="92"/>
      <c r="AK2" s="92">
        <v>0</v>
      </c>
      <c r="AL2" s="92">
        <v>0</v>
      </c>
      <c r="AM2" s="92">
        <v>0</v>
      </c>
      <c r="AN2" s="92">
        <v>0</v>
      </c>
      <c r="AO2" s="92">
        <v>0</v>
      </c>
      <c r="AP2" s="92">
        <v>0</v>
      </c>
      <c r="AQ2" s="92">
        <v>0</v>
      </c>
      <c r="AR2" s="92">
        <v>0</v>
      </c>
      <c r="AS2" s="92">
        <v>0</v>
      </c>
      <c r="AT2" s="92">
        <v>0</v>
      </c>
      <c r="AU2" s="92"/>
      <c r="AV2" s="92" t="s">
        <v>136</v>
      </c>
      <c r="AW2" s="92"/>
      <c r="AX2" s="92" t="s">
        <v>137</v>
      </c>
      <c r="AY2" s="88"/>
      <c r="AZ2" s="89"/>
      <c r="BA2" s="92"/>
      <c r="BB2" s="92" t="s">
        <v>138</v>
      </c>
      <c r="BC2" s="88" t="s">
        <v>139</v>
      </c>
      <c r="BD2" t="s">
        <v>140</v>
      </c>
      <c r="BE2" t="s">
        <v>141</v>
      </c>
    </row>
  </sheetData>
  <sheetProtection algorithmName="SHA-512" hashValue="nDrnxbaZER+mIn7ByAtcxkUtsIZUcSfs5ovoOsH+0Dcfi2xmjsVg0YEiBFtmO061eUVwAfvkhBUEHRSWuOmFDg==" saltValue="PkW9Kl7Mrjz4jH7vxj/SbA==" spinCount="100000" sheet="1" objects="1" scenarios="1"/>
  <pageMargins left="0.75" right="0.75" top="1" bottom="1" header="0.5" footer="0.5"/>
  <legacy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8"/>
  <dimension ref="A1:AJ2"/>
  <sheetViews>
    <sheetView workbookViewId="0">
      <selection activeCell="E3" sqref="E3"/>
    </sheetView>
  </sheetViews>
  <sheetFormatPr baseColWidth="10" defaultRowHeight="13" x14ac:dyDescent="0.15"/>
  <cols>
    <col min="1" max="1" width="4.83203125" customWidth="1"/>
    <col min="3" max="3" width="6.33203125" customWidth="1"/>
    <col min="4" max="4" width="18.6640625" customWidth="1"/>
    <col min="6" max="6" width="16.1640625" customWidth="1"/>
    <col min="7" max="7" width="16.5" customWidth="1"/>
    <col min="51" max="51" width="50.6640625" customWidth="1"/>
    <col min="52" max="52" width="12.1640625" customWidth="1"/>
    <col min="53" max="53" width="10.83203125" customWidth="1"/>
    <col min="55" max="55" width="20.5" customWidth="1"/>
    <col min="56" max="56" width="88.1640625" customWidth="1"/>
  </cols>
  <sheetData>
    <row r="1" spans="1:36" ht="42" x14ac:dyDescent="0.15">
      <c r="A1" s="73" t="s">
        <v>99</v>
      </c>
      <c r="B1" s="73" t="s">
        <v>27</v>
      </c>
      <c r="C1" s="74" t="s">
        <v>28</v>
      </c>
      <c r="D1" s="75" t="s">
        <v>29</v>
      </c>
      <c r="E1" s="73" t="s">
        <v>30</v>
      </c>
      <c r="F1" s="74" t="s">
        <v>90</v>
      </c>
      <c r="G1" s="75" t="s">
        <v>31</v>
      </c>
      <c r="H1" s="76" t="s">
        <v>32</v>
      </c>
      <c r="I1" s="77" t="s">
        <v>81</v>
      </c>
      <c r="J1" s="77" t="s">
        <v>82</v>
      </c>
      <c r="K1" s="77" t="s">
        <v>83</v>
      </c>
      <c r="L1" s="77" t="s">
        <v>84</v>
      </c>
      <c r="M1" s="77" t="s">
        <v>85</v>
      </c>
      <c r="N1" s="78" t="s">
        <v>86</v>
      </c>
      <c r="O1" s="79" t="s">
        <v>87</v>
      </c>
      <c r="P1" s="79" t="s">
        <v>88</v>
      </c>
      <c r="Q1" s="79" t="s">
        <v>89</v>
      </c>
      <c r="R1" s="79" t="s">
        <v>6</v>
      </c>
      <c r="S1" s="79" t="s">
        <v>7</v>
      </c>
      <c r="T1" s="80" t="s">
        <v>8</v>
      </c>
      <c r="U1" s="81" t="s">
        <v>9</v>
      </c>
      <c r="V1" s="81" t="s">
        <v>10</v>
      </c>
      <c r="W1" s="81" t="s">
        <v>11</v>
      </c>
      <c r="X1" s="81" t="s">
        <v>12</v>
      </c>
      <c r="Y1" s="81" t="s">
        <v>13</v>
      </c>
      <c r="Z1" s="82" t="s">
        <v>14</v>
      </c>
      <c r="AA1" s="83" t="s">
        <v>15</v>
      </c>
      <c r="AB1" s="83" t="s">
        <v>16</v>
      </c>
      <c r="AC1" s="83" t="s">
        <v>17</v>
      </c>
      <c r="AD1" s="83" t="s">
        <v>18</v>
      </c>
      <c r="AE1" s="83" t="s">
        <v>19</v>
      </c>
      <c r="AF1" s="84" t="s">
        <v>20</v>
      </c>
      <c r="AG1" s="85" t="s">
        <v>21</v>
      </c>
      <c r="AH1" s="85" t="s">
        <v>73</v>
      </c>
      <c r="AI1" s="85" t="s">
        <v>74</v>
      </c>
      <c r="AJ1" s="86" t="s">
        <v>75</v>
      </c>
    </row>
    <row r="2" spans="1:36" x14ac:dyDescent="0.15">
      <c r="A2" s="87">
        <v>456</v>
      </c>
      <c r="B2" s="90">
        <v>41136</v>
      </c>
      <c r="C2" s="88" t="s">
        <v>23</v>
      </c>
      <c r="D2" s="89" t="s">
        <v>24</v>
      </c>
      <c r="E2" s="90">
        <v>41090</v>
      </c>
      <c r="F2" s="88" t="s">
        <v>25</v>
      </c>
      <c r="G2" s="89" t="s">
        <v>26</v>
      </c>
      <c r="H2" s="89">
        <v>62.93</v>
      </c>
      <c r="I2" s="91" t="s">
        <v>129</v>
      </c>
      <c r="J2" s="93">
        <v>3740</v>
      </c>
      <c r="K2" s="94">
        <v>249813.70049999998</v>
      </c>
      <c r="L2" s="94">
        <v>1247572.6080999998</v>
      </c>
      <c r="M2" s="89"/>
      <c r="N2" s="89"/>
      <c r="O2" s="89">
        <v>2.7610000000000001</v>
      </c>
      <c r="P2" s="89">
        <v>2.403</v>
      </c>
      <c r="Q2" s="89">
        <v>2.379</v>
      </c>
      <c r="R2" s="89">
        <v>2.2719999999999998</v>
      </c>
      <c r="S2" s="89"/>
      <c r="T2" s="89"/>
      <c r="U2" s="89"/>
      <c r="V2" s="89"/>
      <c r="W2" s="89"/>
      <c r="X2" s="89"/>
      <c r="Y2" s="89"/>
      <c r="Z2" s="89"/>
      <c r="AA2" s="89"/>
      <c r="AB2" s="89"/>
      <c r="AC2" s="89"/>
      <c r="AD2" s="89"/>
      <c r="AE2" s="89"/>
      <c r="AF2" s="89"/>
      <c r="AG2" s="92" t="s">
        <v>22</v>
      </c>
      <c r="AH2" s="92"/>
      <c r="AI2" s="92"/>
      <c r="AJ2" s="92"/>
    </row>
  </sheetData>
  <sheetProtection algorithmName="SHA-512" hashValue="eMyXOlulvHRtoxO6CZP2YqHZGqADAcQPNUCv7zizrLMCFVMR2EHp4BOW0EsB/lsJwt39nu+tmp+BDAope3aExw==" saltValue="qdbgLKwKM4fkkZg49fmnvA==" spinCount="100000" sheet="1" objects="1" scenarios="1"/>
  <phoneticPr fontId="3" type="noConversion"/>
  <pageMargins left="0.75" right="0.75" top="1" bottom="1" header="0.5" footer="0.5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9"/>
  <dimension ref="A1:G12"/>
  <sheetViews>
    <sheetView zoomScale="150" workbookViewId="0">
      <selection activeCell="E8" sqref="E8:E1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23" t="s">
        <v>91</v>
      </c>
      <c r="B1" s="24"/>
      <c r="C1" s="24"/>
      <c r="D1" s="24"/>
      <c r="E1" s="24"/>
      <c r="F1" s="24"/>
      <c r="G1" s="24"/>
    </row>
    <row r="2" spans="1:7" x14ac:dyDescent="0.15">
      <c r="A2" s="72"/>
      <c r="B2" s="72"/>
      <c r="C2" s="72"/>
      <c r="D2" s="72"/>
      <c r="E2" s="72"/>
      <c r="F2" s="72"/>
      <c r="G2" s="72"/>
    </row>
    <row r="3" spans="1:7" x14ac:dyDescent="0.15">
      <c r="A3" s="55" t="s">
        <v>93</v>
      </c>
      <c r="B3" s="56"/>
      <c r="C3" s="56"/>
      <c r="D3" s="57"/>
      <c r="E3" s="56"/>
      <c r="F3" s="56"/>
      <c r="G3" s="56"/>
    </row>
    <row r="4" spans="1:7" x14ac:dyDescent="0.15">
      <c r="A4" s="24"/>
      <c r="B4" s="24"/>
      <c r="C4" s="24"/>
      <c r="D4" s="58"/>
      <c r="E4" s="59" t="s">
        <v>71</v>
      </c>
      <c r="F4" s="24"/>
      <c r="G4" s="24"/>
    </row>
    <row r="5" spans="1:7" x14ac:dyDescent="0.15">
      <c r="A5" s="24"/>
      <c r="B5" s="24"/>
      <c r="C5" s="24"/>
      <c r="D5" s="58"/>
      <c r="E5" s="24"/>
      <c r="F5" s="24"/>
      <c r="G5" s="24"/>
    </row>
    <row r="6" spans="1:7" x14ac:dyDescent="0.15">
      <c r="A6" s="42" t="s">
        <v>67</v>
      </c>
      <c r="B6" s="24"/>
      <c r="C6" s="24"/>
      <c r="D6" s="58"/>
      <c r="E6" s="49" t="s">
        <v>80</v>
      </c>
      <c r="F6" s="24"/>
      <c r="G6" s="24"/>
    </row>
    <row r="7" spans="1:7" x14ac:dyDescent="0.15">
      <c r="A7" s="24" t="s">
        <v>66</v>
      </c>
      <c r="B7" s="24"/>
      <c r="C7" s="24"/>
      <c r="D7" s="58"/>
      <c r="E7" s="60">
        <v>3740</v>
      </c>
      <c r="F7" s="24"/>
      <c r="G7" s="24"/>
    </row>
    <row r="8" spans="1:7" x14ac:dyDescent="0.15">
      <c r="A8" s="24" t="s">
        <v>113</v>
      </c>
      <c r="B8" s="24"/>
      <c r="C8" s="24"/>
      <c r="D8" s="58"/>
      <c r="E8">
        <v>2.8039999999999998</v>
      </c>
      <c r="F8" s="24"/>
      <c r="G8" s="24"/>
    </row>
    <row r="9" spans="1:7" x14ac:dyDescent="0.15">
      <c r="A9" s="24" t="s">
        <v>114</v>
      </c>
      <c r="B9" s="24"/>
      <c r="C9" s="24"/>
      <c r="D9" s="58"/>
      <c r="E9">
        <v>2.6030000000000002</v>
      </c>
      <c r="F9" s="24"/>
      <c r="G9" s="24"/>
    </row>
    <row r="10" spans="1:7" x14ac:dyDescent="0.15">
      <c r="A10" s="24" t="s">
        <v>79</v>
      </c>
      <c r="B10" s="24"/>
      <c r="C10" s="24"/>
      <c r="D10" s="58"/>
      <c r="E10">
        <v>69.81</v>
      </c>
      <c r="F10" s="24"/>
      <c r="G10" s="24"/>
    </row>
    <row r="11" spans="1:7" x14ac:dyDescent="0.15">
      <c r="A11" s="24"/>
      <c r="B11" s="24"/>
      <c r="C11" s="24"/>
      <c r="D11" s="58"/>
      <c r="E11" s="24"/>
      <c r="F11" s="24"/>
      <c r="G11" s="24"/>
    </row>
    <row r="12" spans="1:7" x14ac:dyDescent="0.15">
      <c r="A12" s="72"/>
      <c r="B12" s="72"/>
      <c r="C12" s="72"/>
      <c r="D12" s="72"/>
      <c r="E12" s="72"/>
      <c r="F12" s="72"/>
      <c r="G12" s="72"/>
    </row>
  </sheetData>
  <sheetProtection algorithmName="SHA-512" hashValue="Z9rIfZ0kphG0ZBWXy/E7Cugb2zRxpDldjqbVgMixRWpMUh+qiQ3czXTGR/2DBGeLaWAARxhNqaaDHg7qeuYIuQ==" saltValue="kHCXKAHDv2LR1dcraykCkA==" spinCount="100000" sheet="1" objects="1" scenarios="1"/>
  <phoneticPr fontId="3" type="noConversion"/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0"/>
  <dimension ref="A1:H16"/>
  <sheetViews>
    <sheetView zoomScale="150" workbookViewId="0">
      <selection activeCell="E24" sqref="E24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8" x14ac:dyDescent="0.15">
      <c r="A1" s="23" t="s">
        <v>91</v>
      </c>
      <c r="B1" s="24"/>
      <c r="C1" s="24"/>
      <c r="D1" s="24"/>
      <c r="E1" s="24"/>
      <c r="F1" s="24"/>
      <c r="G1" s="24"/>
      <c r="H1" s="24"/>
    </row>
    <row r="2" spans="1:8" x14ac:dyDescent="0.15">
      <c r="A2" s="54"/>
      <c r="B2" s="54"/>
      <c r="C2" s="54"/>
      <c r="D2" s="54"/>
      <c r="E2" s="54"/>
      <c r="F2" s="54"/>
      <c r="G2" s="54"/>
      <c r="H2" s="24"/>
    </row>
    <row r="3" spans="1:8" x14ac:dyDescent="0.15">
      <c r="A3" s="55" t="s">
        <v>93</v>
      </c>
      <c r="B3" s="56"/>
      <c r="C3" s="56"/>
      <c r="D3" s="57"/>
      <c r="E3" s="56"/>
      <c r="F3" s="56"/>
      <c r="G3" s="56"/>
      <c r="H3" s="24"/>
    </row>
    <row r="4" spans="1:8" x14ac:dyDescent="0.15">
      <c r="A4" s="24"/>
      <c r="B4" s="24"/>
      <c r="C4" s="24"/>
      <c r="D4" s="58"/>
      <c r="E4" s="59" t="s">
        <v>58</v>
      </c>
      <c r="F4" s="24"/>
      <c r="G4" s="24"/>
      <c r="H4" s="24"/>
    </row>
    <row r="5" spans="1:8" x14ac:dyDescent="0.15">
      <c r="A5" s="24"/>
      <c r="B5" s="24"/>
      <c r="C5" s="24"/>
      <c r="D5" s="58"/>
      <c r="E5" s="24"/>
      <c r="F5" s="24"/>
      <c r="G5" s="24"/>
      <c r="H5" s="24"/>
    </row>
    <row r="6" spans="1:8" x14ac:dyDescent="0.15">
      <c r="A6" s="42" t="s">
        <v>67</v>
      </c>
      <c r="B6" s="24"/>
      <c r="C6" s="24"/>
      <c r="D6" s="58"/>
      <c r="E6" s="49" t="s">
        <v>80</v>
      </c>
      <c r="F6" s="24"/>
      <c r="G6" s="24"/>
      <c r="H6" s="24"/>
    </row>
    <row r="7" spans="1:8" x14ac:dyDescent="0.15">
      <c r="A7" s="24" t="s">
        <v>66</v>
      </c>
      <c r="B7" s="24"/>
      <c r="C7" s="24"/>
      <c r="D7" s="58"/>
      <c r="E7" s="60">
        <v>3740</v>
      </c>
      <c r="F7" s="24"/>
      <c r="G7" s="24"/>
      <c r="H7" s="24"/>
    </row>
    <row r="8" spans="1:8" x14ac:dyDescent="0.15">
      <c r="A8" s="24" t="s">
        <v>113</v>
      </c>
      <c r="B8" s="24"/>
      <c r="C8" s="24"/>
      <c r="D8" s="58"/>
      <c r="E8" s="24">
        <v>3.1602999999999999</v>
      </c>
      <c r="F8" s="24"/>
      <c r="G8" s="24"/>
      <c r="H8" s="24"/>
    </row>
    <row r="9" spans="1:8" x14ac:dyDescent="0.15">
      <c r="A9" s="24" t="s">
        <v>114</v>
      </c>
      <c r="B9" s="24"/>
      <c r="C9" s="24"/>
      <c r="D9" s="58"/>
      <c r="E9" s="24">
        <v>2.9392</v>
      </c>
      <c r="F9" s="24"/>
      <c r="G9" s="24"/>
      <c r="H9" s="24"/>
    </row>
    <row r="10" spans="1:8" x14ac:dyDescent="0.15">
      <c r="A10" s="24" t="s">
        <v>79</v>
      </c>
      <c r="B10" s="24"/>
      <c r="C10" s="24"/>
      <c r="D10" s="58"/>
      <c r="E10" s="24">
        <v>73.325999999999993</v>
      </c>
      <c r="F10" s="24"/>
      <c r="G10" s="24"/>
      <c r="H10" s="24"/>
    </row>
    <row r="11" spans="1:8" x14ac:dyDescent="0.15">
      <c r="A11" s="24"/>
      <c r="B11" s="24"/>
      <c r="C11" s="24"/>
      <c r="D11" s="58"/>
      <c r="E11" s="24"/>
      <c r="F11" s="24"/>
      <c r="G11" s="24"/>
      <c r="H11" s="24"/>
    </row>
    <row r="12" spans="1:8" x14ac:dyDescent="0.15">
      <c r="A12" s="54"/>
      <c r="B12" s="54"/>
      <c r="C12" s="54"/>
      <c r="D12" s="54"/>
      <c r="E12" s="54"/>
      <c r="F12" s="54"/>
      <c r="G12" s="54"/>
      <c r="H12" s="24"/>
    </row>
    <row r="13" spans="1:8" x14ac:dyDescent="0.15">
      <c r="A13" s="24"/>
      <c r="B13" s="24"/>
      <c r="C13" s="24"/>
      <c r="D13" s="24"/>
      <c r="E13" s="24"/>
      <c r="F13" s="24"/>
      <c r="G13" s="24"/>
      <c r="H13" s="24"/>
    </row>
    <row r="14" spans="1:8" x14ac:dyDescent="0.15">
      <c r="A14" s="24"/>
      <c r="B14" s="24"/>
      <c r="C14" s="24"/>
      <c r="D14" s="24"/>
      <c r="E14" s="24"/>
      <c r="F14" s="24"/>
      <c r="G14" s="24"/>
      <c r="H14" s="24"/>
    </row>
    <row r="15" spans="1:8" x14ac:dyDescent="0.15">
      <c r="A15" s="24"/>
      <c r="B15" s="24"/>
      <c r="C15" s="24"/>
      <c r="D15" s="24"/>
      <c r="E15" s="24"/>
      <c r="F15" s="24"/>
      <c r="G15" s="24"/>
      <c r="H15" s="24"/>
    </row>
    <row r="16" spans="1:8" x14ac:dyDescent="0.15">
      <c r="A16" s="24"/>
      <c r="B16" s="24"/>
      <c r="C16" s="24"/>
      <c r="D16" s="24"/>
      <c r="E16" s="24"/>
      <c r="F16" s="24"/>
      <c r="G16" s="24"/>
      <c r="H16" s="24"/>
    </row>
  </sheetData>
  <sheetProtection algorithmName="SHA-512" hashValue="IB/N82K+25u8KP2vdOcUi0J1sU2WS1O8UtLcx2i3ocfDv5UooD/vbc6BJT6r5f8l5D0CmJE8jmnzxJ6ztCZQ3g==" saltValue="xFENtLx0c2VXuJRW1YXW3g==" spinCount="100000" sheet="1" objects="1" scenarios="1"/>
  <phoneticPr fontId="3" type="noConversion"/>
  <pageMargins left="0.75" right="0.75" top="1" bottom="1" header="0.5" footer="0.5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1"/>
  <dimension ref="A1:G12"/>
  <sheetViews>
    <sheetView zoomScale="150" workbookViewId="0">
      <selection activeCell="F20" sqref="F20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31" t="s">
        <v>91</v>
      </c>
    </row>
    <row r="2" spans="1:7" x14ac:dyDescent="0.15">
      <c r="A2" s="32"/>
      <c r="B2" s="32"/>
      <c r="C2" s="32"/>
      <c r="D2" s="32"/>
      <c r="E2" s="32"/>
      <c r="F2" s="32"/>
      <c r="G2" s="32"/>
    </row>
    <row r="3" spans="1:7" x14ac:dyDescent="0.15">
      <c r="A3" s="33" t="s">
        <v>93</v>
      </c>
      <c r="B3" s="34"/>
      <c r="C3" s="34"/>
      <c r="D3" s="35"/>
      <c r="E3" s="34"/>
      <c r="F3" s="34"/>
      <c r="G3" s="34"/>
    </row>
    <row r="4" spans="1:7" x14ac:dyDescent="0.15">
      <c r="D4" s="36"/>
      <c r="E4" s="37" t="s">
        <v>118</v>
      </c>
    </row>
    <row r="5" spans="1:7" x14ac:dyDescent="0.15">
      <c r="D5" s="36"/>
    </row>
    <row r="6" spans="1:7" x14ac:dyDescent="0.15">
      <c r="A6" s="44" t="s">
        <v>67</v>
      </c>
      <c r="D6" s="36"/>
      <c r="E6" s="45" t="s">
        <v>80</v>
      </c>
    </row>
    <row r="7" spans="1:7" x14ac:dyDescent="0.15">
      <c r="A7" t="s">
        <v>66</v>
      </c>
      <c r="D7" s="36"/>
      <c r="E7" s="46">
        <v>3740</v>
      </c>
    </row>
    <row r="8" spans="1:7" x14ac:dyDescent="0.15">
      <c r="A8" t="s">
        <v>113</v>
      </c>
      <c r="D8" s="36"/>
      <c r="E8">
        <v>2.7764000000000002</v>
      </c>
    </row>
    <row r="9" spans="1:7" x14ac:dyDescent="0.15">
      <c r="A9" t="s">
        <v>114</v>
      </c>
      <c r="D9" s="36"/>
      <c r="E9">
        <v>2.5608</v>
      </c>
    </row>
    <row r="10" spans="1:7" x14ac:dyDescent="0.15">
      <c r="A10" t="s">
        <v>79</v>
      </c>
      <c r="D10" s="36"/>
      <c r="E10">
        <v>64.009</v>
      </c>
    </row>
    <row r="11" spans="1:7" x14ac:dyDescent="0.15">
      <c r="D11" s="36"/>
    </row>
    <row r="12" spans="1:7" x14ac:dyDescent="0.15">
      <c r="A12" s="32"/>
      <c r="B12" s="32"/>
      <c r="C12" s="32"/>
      <c r="D12" s="32"/>
      <c r="E12" s="32"/>
      <c r="F12" s="32"/>
      <c r="G12" s="32"/>
    </row>
  </sheetData>
  <sheetProtection algorithmName="SHA-512" hashValue="ePSGY0Z31hcaaRttF7wMeLaProFiP/vM+b+teJEb6G8QJBiFJT0aVH0qk6Zw0QTywD0bgB+iUdp9iYIagqm56A==" saltValue="8ss6ukxu1n4dyBTD6+wLyQ==" spinCount="100000" sheet="1" objects="1" scenarios="1"/>
  <phoneticPr fontId="3" type="noConversion"/>
  <pageMargins left="0.75" right="0.75" top="1" bottom="1" header="0.5" footer="0.5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2"/>
  <dimension ref="A1:G17"/>
  <sheetViews>
    <sheetView zoomScale="150" workbookViewId="0">
      <selection activeCell="C22" sqref="C22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31" t="s">
        <v>116</v>
      </c>
    </row>
    <row r="2" spans="1:7" x14ac:dyDescent="0.15">
      <c r="A2" s="38"/>
      <c r="B2" s="38"/>
      <c r="C2" s="38"/>
      <c r="D2" s="38"/>
      <c r="E2" s="38"/>
      <c r="F2" s="38"/>
      <c r="G2" s="38"/>
    </row>
    <row r="3" spans="1:7" x14ac:dyDescent="0.15">
      <c r="A3" s="33" t="s">
        <v>93</v>
      </c>
      <c r="B3" s="34"/>
      <c r="C3" s="34"/>
      <c r="D3" s="35"/>
      <c r="E3" s="34"/>
      <c r="F3" s="34"/>
      <c r="G3" s="34"/>
    </row>
    <row r="4" spans="1:7" x14ac:dyDescent="0.15">
      <c r="D4" s="36"/>
      <c r="E4" s="37" t="s">
        <v>117</v>
      </c>
    </row>
    <row r="5" spans="1:7" x14ac:dyDescent="0.15">
      <c r="D5" s="36"/>
    </row>
    <row r="6" spans="1:7" x14ac:dyDescent="0.15">
      <c r="A6" s="44" t="s">
        <v>54</v>
      </c>
      <c r="D6" s="36"/>
      <c r="E6" s="45" t="s">
        <v>80</v>
      </c>
    </row>
    <row r="7" spans="1:7" x14ac:dyDescent="0.15">
      <c r="A7" t="s">
        <v>52</v>
      </c>
      <c r="D7" s="36"/>
      <c r="E7">
        <v>2.5234000000000001</v>
      </c>
    </row>
    <row r="8" spans="1:7" x14ac:dyDescent="0.15">
      <c r="A8" t="s">
        <v>79</v>
      </c>
      <c r="D8" s="36"/>
      <c r="E8">
        <v>62.359000000000002</v>
      </c>
    </row>
    <row r="9" spans="1:7" x14ac:dyDescent="0.15">
      <c r="D9" s="36"/>
    </row>
    <row r="10" spans="1:7" x14ac:dyDescent="0.15">
      <c r="D10" s="36"/>
    </row>
    <row r="11" spans="1:7" x14ac:dyDescent="0.15">
      <c r="A11" s="44" t="s">
        <v>53</v>
      </c>
      <c r="D11" s="36"/>
      <c r="E11" s="45" t="s">
        <v>80</v>
      </c>
    </row>
    <row r="12" spans="1:7" x14ac:dyDescent="0.15">
      <c r="A12" t="s">
        <v>66</v>
      </c>
      <c r="D12" s="36"/>
      <c r="E12" s="46">
        <v>4460</v>
      </c>
    </row>
    <row r="13" spans="1:7" x14ac:dyDescent="0.15">
      <c r="A13" t="s">
        <v>113</v>
      </c>
      <c r="D13" s="36"/>
      <c r="E13">
        <v>2.5421</v>
      </c>
    </row>
    <row r="14" spans="1:7" x14ac:dyDescent="0.15">
      <c r="A14" t="s">
        <v>114</v>
      </c>
      <c r="D14" s="36"/>
      <c r="E14">
        <v>2.3243</v>
      </c>
    </row>
    <row r="15" spans="1:7" x14ac:dyDescent="0.15">
      <c r="A15" t="s">
        <v>79</v>
      </c>
      <c r="D15" s="36"/>
      <c r="E15">
        <v>77.835999999999999</v>
      </c>
    </row>
    <row r="16" spans="1:7" x14ac:dyDescent="0.15">
      <c r="D16" s="36"/>
    </row>
    <row r="17" spans="1:7" x14ac:dyDescent="0.15">
      <c r="A17" s="38"/>
      <c r="B17" s="38"/>
      <c r="C17" s="38"/>
      <c r="D17" s="38"/>
      <c r="E17" s="38"/>
      <c r="F17" s="38"/>
      <c r="G17" s="38"/>
    </row>
  </sheetData>
  <sheetProtection algorithmName="SHA-512" hashValue="6gpXoGvtpKr+GU3VujOxiGMNPcQ/1J0RqNeYK/yUV5aVr74F0WX2OWX9KjU4+pJDnOwYIUEgPbQg3Zt5ZfuiAw==" saltValue="YyvLdexp8HxCBP3EtnL4DQ==" spinCount="100000" sheet="1" objects="1" scenarios="1"/>
  <phoneticPr fontId="3" type="noConversion"/>
  <pageMargins left="0.75" right="0.75" top="1" bottom="1" header="0.5" footer="0.5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3"/>
  <dimension ref="A1:G17"/>
  <sheetViews>
    <sheetView zoomScale="150" workbookViewId="0">
      <selection activeCell="C23" sqref="C23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31" t="s">
        <v>91</v>
      </c>
    </row>
    <row r="2" spans="1:7" x14ac:dyDescent="0.15">
      <c r="A2" s="39"/>
      <c r="B2" s="39"/>
      <c r="C2" s="39"/>
      <c r="D2" s="39"/>
      <c r="E2" s="39"/>
      <c r="F2" s="39"/>
      <c r="G2" s="39"/>
    </row>
    <row r="3" spans="1:7" x14ac:dyDescent="0.15">
      <c r="A3" s="33" t="s">
        <v>93</v>
      </c>
      <c r="B3" s="34"/>
      <c r="C3" s="34"/>
      <c r="D3" s="35"/>
      <c r="E3" s="34"/>
      <c r="F3" s="34"/>
      <c r="G3" s="34"/>
    </row>
    <row r="4" spans="1:7" x14ac:dyDescent="0.15">
      <c r="D4" s="36"/>
      <c r="E4" s="37" t="s">
        <v>38</v>
      </c>
    </row>
    <row r="5" spans="1:7" x14ac:dyDescent="0.15">
      <c r="D5" s="36"/>
    </row>
    <row r="6" spans="1:7" x14ac:dyDescent="0.15">
      <c r="A6" s="44" t="s">
        <v>54</v>
      </c>
      <c r="D6" s="36"/>
      <c r="E6" s="45" t="s">
        <v>80</v>
      </c>
    </row>
    <row r="7" spans="1:7" x14ac:dyDescent="0.15">
      <c r="A7" t="s">
        <v>52</v>
      </c>
      <c r="D7" s="36"/>
      <c r="E7">
        <v>2.2307999999999999</v>
      </c>
    </row>
    <row r="8" spans="1:7" x14ac:dyDescent="0.15">
      <c r="A8" t="s">
        <v>79</v>
      </c>
      <c r="D8" s="36"/>
      <c r="E8">
        <v>60.313000000000002</v>
      </c>
    </row>
    <row r="9" spans="1:7" x14ac:dyDescent="0.15">
      <c r="D9" s="36"/>
    </row>
    <row r="10" spans="1:7" x14ac:dyDescent="0.15">
      <c r="D10" s="36"/>
    </row>
    <row r="11" spans="1:7" x14ac:dyDescent="0.15">
      <c r="A11" s="44" t="s">
        <v>53</v>
      </c>
      <c r="D11" s="36"/>
      <c r="E11" s="45" t="s">
        <v>80</v>
      </c>
    </row>
    <row r="12" spans="1:7" x14ac:dyDescent="0.15">
      <c r="A12" t="s">
        <v>66</v>
      </c>
      <c r="D12" s="36"/>
      <c r="E12" s="46">
        <v>4460</v>
      </c>
    </row>
    <row r="13" spans="1:7" x14ac:dyDescent="0.15">
      <c r="A13" t="s">
        <v>113</v>
      </c>
      <c r="D13" s="36"/>
      <c r="E13">
        <v>2.1406000000000001</v>
      </c>
    </row>
    <row r="14" spans="1:7" x14ac:dyDescent="0.15">
      <c r="A14" t="s">
        <v>114</v>
      </c>
      <c r="D14" s="36"/>
      <c r="E14">
        <v>2.0844999999999998</v>
      </c>
    </row>
    <row r="15" spans="1:7" x14ac:dyDescent="0.15">
      <c r="A15" t="s">
        <v>79</v>
      </c>
      <c r="D15" s="36"/>
      <c r="E15">
        <v>75.284000000000006</v>
      </c>
    </row>
    <row r="16" spans="1:7" x14ac:dyDescent="0.15">
      <c r="D16" s="36"/>
    </row>
    <row r="17" spans="1:7" x14ac:dyDescent="0.15">
      <c r="A17" s="39"/>
      <c r="B17" s="39"/>
      <c r="C17" s="39"/>
      <c r="D17" s="39"/>
      <c r="E17" s="39"/>
      <c r="F17" s="39"/>
      <c r="G17" s="39"/>
    </row>
  </sheetData>
  <sheetProtection algorithmName="SHA-512" hashValue="4mXwZkgwvxf+vgxIhsFsX0jcyiGvHL4iJ+Gi9wOHlHekwncaqLYF49UpogH9IzMKiL6gUQZKCY7cwLiw+sZPNg==" saltValue="okJd7U6F5BeLxNgC2cQs/Q==" spinCount="100000" sheet="1" objects="1" scenarios="1"/>
  <phoneticPr fontId="3" type="noConversion"/>
  <pageMargins left="0.75" right="0.75" top="1" bottom="1" header="0.5" footer="0.5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ADBBA3-5593-3F4A-B707-B983BF44E44B}">
  <sheetPr codeName="Sheet29"/>
  <dimension ref="A1:JC3545"/>
  <sheetViews>
    <sheetView workbookViewId="0">
      <selection activeCell="C5" sqref="C5"/>
    </sheetView>
  </sheetViews>
  <sheetFormatPr baseColWidth="10" defaultRowHeight="13" x14ac:dyDescent="0.15"/>
  <cols>
    <col min="1" max="1" width="13.83203125" style="135" customWidth="1"/>
    <col min="2" max="2" width="15.1640625" style="135" customWidth="1"/>
    <col min="3" max="10" width="12.1640625" style="135" customWidth="1"/>
    <col min="11" max="263" width="10.83203125" style="24"/>
    <col min="264" max="16384" width="10.83203125" style="135"/>
  </cols>
  <sheetData>
    <row r="1" spans="1:30" s="24" customFormat="1" ht="14" x14ac:dyDescent="0.15">
      <c r="A1" s="146" t="s">
        <v>5</v>
      </c>
      <c r="B1" s="146"/>
      <c r="C1" s="146"/>
      <c r="D1" s="146"/>
      <c r="E1" s="146"/>
      <c r="F1" s="146"/>
      <c r="G1" s="146"/>
      <c r="H1" s="146"/>
      <c r="I1" s="146"/>
      <c r="J1" s="146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7"/>
      <c r="AB1" s="147"/>
      <c r="AC1" s="147"/>
      <c r="AD1" s="147"/>
    </row>
    <row r="2" spans="1:30" s="24" customFormat="1" ht="14" x14ac:dyDescent="0.15">
      <c r="A2" s="148" t="s">
        <v>41</v>
      </c>
      <c r="B2" s="146"/>
      <c r="C2" s="146"/>
      <c r="D2" s="146"/>
      <c r="E2" s="146"/>
      <c r="F2" s="146"/>
      <c r="G2" s="146"/>
      <c r="H2" s="146"/>
      <c r="I2" s="146"/>
      <c r="J2" s="146"/>
      <c r="K2" s="147"/>
      <c r="L2" s="147"/>
      <c r="M2" s="147"/>
      <c r="N2" s="147"/>
      <c r="O2" s="147"/>
      <c r="P2" s="147"/>
      <c r="Q2" s="147"/>
      <c r="R2" s="147"/>
      <c r="S2" s="147"/>
      <c r="T2" s="147"/>
      <c r="U2" s="147"/>
      <c r="V2" s="147"/>
      <c r="W2" s="147"/>
      <c r="X2" s="147"/>
      <c r="Y2" s="147"/>
      <c r="Z2" s="147"/>
      <c r="AA2" s="147"/>
      <c r="AB2" s="147"/>
      <c r="AC2" s="147"/>
      <c r="AD2" s="147"/>
    </row>
    <row r="3" spans="1:30" s="24" customFormat="1" ht="15" thickBot="1" x14ac:dyDescent="0.2">
      <c r="A3" s="146"/>
      <c r="B3" s="146"/>
      <c r="C3" s="146"/>
      <c r="D3" s="146"/>
      <c r="E3" s="146"/>
      <c r="F3" s="146"/>
      <c r="G3" s="146"/>
      <c r="H3" s="146"/>
      <c r="I3" s="146"/>
      <c r="J3" s="146"/>
      <c r="K3" s="147"/>
      <c r="L3" s="147"/>
      <c r="M3" s="147"/>
      <c r="N3" s="147"/>
      <c r="O3" s="147"/>
      <c r="P3" s="147"/>
      <c r="Q3" s="147"/>
      <c r="R3" s="147"/>
      <c r="S3" s="147"/>
      <c r="T3" s="147"/>
      <c r="U3" s="147"/>
      <c r="V3" s="147"/>
      <c r="W3" s="147"/>
      <c r="X3" s="147"/>
      <c r="Y3" s="147"/>
      <c r="Z3" s="147"/>
      <c r="AA3" s="147"/>
      <c r="AB3" s="147"/>
      <c r="AC3" s="147"/>
      <c r="AD3" s="147"/>
    </row>
    <row r="4" spans="1:30" ht="14" x14ac:dyDescent="0.15">
      <c r="A4" s="99" t="s">
        <v>153</v>
      </c>
      <c r="B4" s="100"/>
      <c r="C4" s="100"/>
      <c r="D4" s="100"/>
      <c r="E4" s="100"/>
      <c r="F4" s="100"/>
      <c r="G4" s="100"/>
      <c r="H4" s="100"/>
      <c r="I4" s="100"/>
      <c r="J4" s="101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  <c r="AA4" s="145"/>
      <c r="AB4" s="145"/>
      <c r="AC4" s="145"/>
      <c r="AD4" s="145"/>
    </row>
    <row r="5" spans="1:30" ht="14" x14ac:dyDescent="0.15">
      <c r="A5" s="102" t="s">
        <v>165</v>
      </c>
      <c r="B5" s="52"/>
      <c r="C5" s="109">
        <v>12000</v>
      </c>
      <c r="D5" s="52"/>
      <c r="E5" s="52"/>
      <c r="F5" s="52"/>
      <c r="G5" s="52"/>
      <c r="H5" s="52"/>
      <c r="I5" s="52"/>
      <c r="J5" s="103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</row>
    <row r="6" spans="1:30" ht="14" x14ac:dyDescent="0.15">
      <c r="A6" s="102"/>
      <c r="B6" s="52"/>
      <c r="C6" s="52"/>
      <c r="D6" s="52"/>
      <c r="E6" s="52"/>
      <c r="F6" s="52"/>
      <c r="G6" s="52"/>
      <c r="H6" s="52"/>
      <c r="I6" s="52"/>
      <c r="J6" s="103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</row>
    <row r="7" spans="1:30" ht="30" x14ac:dyDescent="0.15">
      <c r="A7" s="128" t="s">
        <v>90</v>
      </c>
      <c r="B7" s="129" t="s">
        <v>4</v>
      </c>
      <c r="C7" s="130" t="s">
        <v>39</v>
      </c>
      <c r="D7" s="130" t="s">
        <v>43</v>
      </c>
      <c r="E7" s="131" t="s">
        <v>44</v>
      </c>
      <c r="F7" s="131" t="s">
        <v>122</v>
      </c>
      <c r="G7" s="131" t="s">
        <v>123</v>
      </c>
      <c r="H7" s="131" t="s">
        <v>124</v>
      </c>
      <c r="I7" s="132" t="s">
        <v>40</v>
      </c>
      <c r="J7" s="133" t="s">
        <v>3</v>
      </c>
      <c r="K7" s="145"/>
      <c r="L7" s="145"/>
      <c r="M7" s="145"/>
      <c r="N7" s="145"/>
      <c r="O7" s="145"/>
      <c r="P7" s="145"/>
      <c r="Q7" s="145"/>
      <c r="R7" s="145"/>
      <c r="S7" s="145"/>
      <c r="T7" s="145"/>
      <c r="U7" s="145"/>
      <c r="V7" s="145"/>
      <c r="W7" s="145"/>
      <c r="X7" s="145"/>
      <c r="Y7" s="145"/>
      <c r="Z7" s="145"/>
      <c r="AA7" s="145"/>
      <c r="AB7" s="145"/>
      <c r="AC7" s="145"/>
      <c r="AD7" s="145"/>
    </row>
    <row r="8" spans="1:30" ht="14" thickBot="1" x14ac:dyDescent="0.2">
      <c r="A8" s="104" t="str">
        <f>'Tariffs 2022'!F2</f>
        <v>ActewAGL</v>
      </c>
      <c r="B8" s="105">
        <f>'Tariffs 2022'!E2</f>
        <v>43281</v>
      </c>
      <c r="C8" s="106">
        <f>91*'Tariffs 2022'!H2/100</f>
        <v>69.16</v>
      </c>
      <c r="D8" s="106">
        <f>IF($C$5&gt;='Tariffs 2022'!J2,('Tariffs 2022'!J2*'Tariffs 2022'!O2/100),($C$5*'Tariffs 2022'!O2/100))</f>
        <v>143.57413063636361</v>
      </c>
      <c r="E8" s="106">
        <f>IF($C$5&lt;'Tariffs 2022'!J2,0,IF(($C$5-'Tariffs 2022'!J2)&lt;='Tariffs 2022'!K2,(($C$5-'Tariffs 2022'!J2)*'Tariffs 2022'!P2/100),(('Tariffs 2022'!K2-'Tariffs 2022'!J2)*'Tariffs 2022'!P2/100)))</f>
        <v>265.64380799999998</v>
      </c>
      <c r="F8" s="106">
        <f>IF($C$5&lt;'Tariffs 2022'!K2,0,IF(($C$5-'Tariffs 2022'!K2)&lt;='Tariffs 2022'!L2,(($C$5-'Tariffs 2022'!K2)*'Tariffs 2022'!Q2/100),(('Tariffs 2022'!L2-'Tariffs 2022'!K2)*'Tariffs 2022'!Q2/100)))</f>
        <v>0</v>
      </c>
      <c r="G8" s="106">
        <f>IF(($C$5&lt;'Tariffs 2022'!L2),(0),($C$5-'Tariffs 2022'!L2)*'Tariffs 2022'!R2/100)</f>
        <v>0</v>
      </c>
      <c r="H8" s="106">
        <f>SUM(C8:G8)</f>
        <v>478.37793863636358</v>
      </c>
      <c r="I8" s="107">
        <f>H8*4</f>
        <v>1913.5117545454543</v>
      </c>
      <c r="J8" s="108">
        <f>I8*1.1</f>
        <v>2104.8629299999998</v>
      </c>
      <c r="K8" s="145"/>
      <c r="L8" s="145"/>
      <c r="M8" s="145"/>
      <c r="N8" s="145"/>
      <c r="O8" s="145"/>
      <c r="P8" s="145"/>
      <c r="Q8" s="145"/>
      <c r="R8" s="145"/>
      <c r="S8" s="145"/>
      <c r="T8" s="145"/>
      <c r="U8" s="145"/>
      <c r="V8" s="145"/>
      <c r="W8" s="145"/>
      <c r="X8" s="145"/>
      <c r="Y8" s="145"/>
      <c r="Z8" s="145"/>
      <c r="AA8" s="145"/>
      <c r="AB8" s="145"/>
      <c r="AC8" s="145"/>
      <c r="AD8" s="145"/>
    </row>
    <row r="9" spans="1:30" s="24" customFormat="1" x14ac:dyDescent="0.15">
      <c r="A9" s="145"/>
      <c r="B9" s="145"/>
      <c r="C9" s="145"/>
      <c r="D9" s="145"/>
      <c r="E9" s="145"/>
      <c r="F9" s="145"/>
      <c r="G9" s="145"/>
      <c r="H9" s="145"/>
      <c r="I9" s="145"/>
      <c r="J9" s="145"/>
      <c r="K9" s="145"/>
      <c r="L9" s="145"/>
      <c r="M9" s="145"/>
      <c r="N9" s="145"/>
      <c r="O9" s="145"/>
      <c r="P9" s="145"/>
      <c r="Q9" s="145"/>
      <c r="R9" s="145"/>
      <c r="S9" s="145"/>
      <c r="T9" s="145"/>
      <c r="U9" s="145"/>
      <c r="V9" s="145"/>
      <c r="W9" s="145"/>
      <c r="X9" s="145"/>
      <c r="Y9" s="145"/>
      <c r="Z9" s="145"/>
      <c r="AA9" s="145"/>
      <c r="AB9" s="145"/>
      <c r="AC9" s="145"/>
      <c r="AD9" s="145"/>
    </row>
    <row r="10" spans="1:30" s="24" customFormat="1" x14ac:dyDescent="0.15">
      <c r="A10" s="145"/>
      <c r="B10" s="145"/>
      <c r="C10" s="145"/>
      <c r="D10" s="145"/>
      <c r="E10" s="145"/>
      <c r="F10" s="145"/>
      <c r="G10" s="145"/>
      <c r="H10" s="145"/>
      <c r="I10" s="145"/>
      <c r="J10" s="145"/>
      <c r="K10" s="145"/>
      <c r="L10" s="145"/>
      <c r="M10" s="145"/>
      <c r="N10" s="145"/>
      <c r="O10" s="145"/>
      <c r="P10" s="145"/>
      <c r="Q10" s="145"/>
      <c r="R10" s="145"/>
      <c r="S10" s="145"/>
      <c r="T10" s="145"/>
      <c r="U10" s="145"/>
      <c r="V10" s="145"/>
      <c r="W10" s="145"/>
      <c r="X10" s="145"/>
      <c r="Y10" s="145"/>
      <c r="Z10" s="145"/>
      <c r="AA10" s="145"/>
      <c r="AB10" s="145"/>
      <c r="AC10" s="145"/>
      <c r="AD10" s="145"/>
    </row>
    <row r="11" spans="1:30" s="24" customFormat="1" x14ac:dyDescent="0.15">
      <c r="A11" s="145"/>
      <c r="B11" s="145"/>
      <c r="C11" s="145"/>
      <c r="D11" s="145"/>
      <c r="E11" s="145"/>
      <c r="F11" s="145"/>
      <c r="G11" s="145"/>
      <c r="H11" s="145"/>
      <c r="I11" s="145"/>
      <c r="J11" s="145"/>
      <c r="K11" s="145"/>
      <c r="L11" s="145"/>
      <c r="M11" s="145"/>
      <c r="N11" s="145"/>
      <c r="O11" s="145"/>
      <c r="P11" s="145"/>
      <c r="Q11" s="145"/>
      <c r="R11" s="145"/>
      <c r="S11" s="145"/>
      <c r="T11" s="145"/>
      <c r="U11" s="145"/>
      <c r="V11" s="145"/>
      <c r="W11" s="145"/>
      <c r="X11" s="145"/>
      <c r="Y11" s="145"/>
      <c r="Z11" s="145"/>
      <c r="AA11" s="145"/>
      <c r="AB11" s="145"/>
      <c r="AC11" s="145"/>
      <c r="AD11" s="145"/>
    </row>
    <row r="12" spans="1:30" s="24" customFormat="1" x14ac:dyDescent="0.15">
      <c r="A12" s="145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5"/>
      <c r="M12" s="145"/>
      <c r="N12" s="145"/>
      <c r="O12" s="145"/>
      <c r="P12" s="145"/>
      <c r="Q12" s="145"/>
      <c r="R12" s="145"/>
      <c r="S12" s="145"/>
      <c r="T12" s="145"/>
      <c r="U12" s="145"/>
      <c r="V12" s="145"/>
      <c r="W12" s="145"/>
      <c r="X12" s="145"/>
      <c r="Y12" s="145"/>
      <c r="Z12" s="145"/>
      <c r="AA12" s="145"/>
      <c r="AB12" s="145"/>
      <c r="AC12" s="145"/>
      <c r="AD12" s="145"/>
    </row>
    <row r="13" spans="1:30" s="24" customFormat="1" x14ac:dyDescent="0.15">
      <c r="A13" s="145"/>
      <c r="B13" s="145"/>
      <c r="C13" s="145"/>
      <c r="D13" s="145"/>
      <c r="E13" s="145"/>
      <c r="F13" s="145"/>
      <c r="G13" s="145"/>
      <c r="H13" s="145"/>
      <c r="I13" s="145"/>
      <c r="J13" s="145"/>
      <c r="K13" s="145"/>
      <c r="L13" s="145"/>
      <c r="M13" s="145"/>
      <c r="N13" s="145"/>
      <c r="O13" s="145"/>
      <c r="P13" s="145"/>
      <c r="Q13" s="145"/>
      <c r="R13" s="145"/>
      <c r="S13" s="145"/>
      <c r="T13" s="145"/>
      <c r="U13" s="145"/>
      <c r="V13" s="145"/>
      <c r="W13" s="145"/>
      <c r="X13" s="145"/>
      <c r="Y13" s="145"/>
      <c r="Z13" s="145"/>
      <c r="AA13" s="145"/>
      <c r="AB13" s="145"/>
      <c r="AC13" s="145"/>
      <c r="AD13" s="145"/>
    </row>
    <row r="14" spans="1:30" s="24" customFormat="1" x14ac:dyDescent="0.15">
      <c r="A14" s="145"/>
      <c r="B14" s="145"/>
      <c r="C14" s="145"/>
      <c r="D14" s="145"/>
      <c r="E14" s="145"/>
      <c r="F14" s="145"/>
      <c r="G14" s="145"/>
      <c r="H14" s="145"/>
      <c r="I14" s="145"/>
      <c r="J14" s="145"/>
      <c r="K14" s="145"/>
      <c r="L14" s="145"/>
      <c r="M14" s="145"/>
      <c r="N14" s="145"/>
      <c r="O14" s="145"/>
      <c r="P14" s="145"/>
      <c r="Q14" s="145"/>
      <c r="R14" s="145"/>
      <c r="S14" s="145"/>
      <c r="T14" s="145"/>
      <c r="U14" s="145"/>
      <c r="V14" s="145"/>
      <c r="W14" s="145"/>
      <c r="X14" s="145"/>
      <c r="Y14" s="145"/>
      <c r="Z14" s="145"/>
      <c r="AA14" s="145"/>
      <c r="AB14" s="145"/>
      <c r="AC14" s="145"/>
      <c r="AD14" s="145"/>
    </row>
    <row r="15" spans="1:30" s="24" customFormat="1" x14ac:dyDescent="0.15">
      <c r="A15" s="145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5"/>
      <c r="M15" s="145"/>
      <c r="N15" s="145"/>
      <c r="O15" s="145"/>
      <c r="P15" s="145"/>
      <c r="Q15" s="145"/>
      <c r="R15" s="145"/>
      <c r="S15" s="145"/>
      <c r="T15" s="145"/>
      <c r="U15" s="145"/>
      <c r="V15" s="145"/>
      <c r="W15" s="145"/>
      <c r="X15" s="145"/>
      <c r="Y15" s="145"/>
      <c r="Z15" s="145"/>
      <c r="AA15" s="145"/>
      <c r="AB15" s="145"/>
      <c r="AC15" s="145"/>
      <c r="AD15" s="145"/>
    </row>
    <row r="16" spans="1:30" s="24" customFormat="1" x14ac:dyDescent="0.15">
      <c r="A16" s="145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5"/>
      <c r="M16" s="145"/>
      <c r="N16" s="145"/>
      <c r="O16" s="145"/>
      <c r="P16" s="145"/>
      <c r="Q16" s="145"/>
      <c r="R16" s="145"/>
      <c r="S16" s="145"/>
      <c r="T16" s="145"/>
      <c r="U16" s="145"/>
      <c r="V16" s="145"/>
      <c r="W16" s="145"/>
      <c r="X16" s="145"/>
      <c r="Y16" s="145"/>
      <c r="Z16" s="145"/>
      <c r="AA16" s="145"/>
      <c r="AB16" s="145"/>
      <c r="AC16" s="145"/>
      <c r="AD16" s="145"/>
    </row>
    <row r="17" spans="1:30" s="24" customFormat="1" x14ac:dyDescent="0.15">
      <c r="A17" s="145"/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L17" s="145"/>
      <c r="M17" s="145"/>
      <c r="N17" s="145"/>
      <c r="O17" s="145"/>
      <c r="P17" s="145"/>
      <c r="Q17" s="145"/>
      <c r="R17" s="145"/>
      <c r="S17" s="145"/>
      <c r="T17" s="145"/>
      <c r="U17" s="145"/>
      <c r="V17" s="145"/>
      <c r="W17" s="145"/>
      <c r="X17" s="145"/>
      <c r="Y17" s="145"/>
      <c r="Z17" s="145"/>
      <c r="AA17" s="145"/>
      <c r="AB17" s="145"/>
      <c r="AC17" s="145"/>
      <c r="AD17" s="145"/>
    </row>
    <row r="18" spans="1:30" s="24" customFormat="1" x14ac:dyDescent="0.15">
      <c r="A18" s="145"/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5"/>
      <c r="M18" s="145"/>
      <c r="N18" s="145"/>
      <c r="O18" s="145"/>
      <c r="P18" s="145"/>
      <c r="Q18" s="145"/>
      <c r="R18" s="145"/>
      <c r="S18" s="145"/>
      <c r="T18" s="145"/>
      <c r="U18" s="145"/>
      <c r="V18" s="145"/>
      <c r="W18" s="145"/>
      <c r="X18" s="145"/>
      <c r="Y18" s="145"/>
      <c r="Z18" s="145"/>
      <c r="AA18" s="145"/>
      <c r="AB18" s="145"/>
      <c r="AC18" s="145"/>
      <c r="AD18" s="145"/>
    </row>
    <row r="19" spans="1:30" s="24" customFormat="1" x14ac:dyDescent="0.15">
      <c r="A19" s="145"/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5"/>
      <c r="M19" s="145"/>
      <c r="N19" s="145"/>
      <c r="O19" s="145"/>
      <c r="P19" s="145"/>
      <c r="Q19" s="145"/>
      <c r="R19" s="145"/>
      <c r="S19" s="145"/>
      <c r="T19" s="145"/>
      <c r="U19" s="145"/>
      <c r="V19" s="145"/>
      <c r="W19" s="145"/>
      <c r="X19" s="145"/>
      <c r="Y19" s="145"/>
      <c r="Z19" s="145"/>
      <c r="AA19" s="145"/>
      <c r="AB19" s="145"/>
      <c r="AC19" s="145"/>
      <c r="AD19" s="145"/>
    </row>
    <row r="20" spans="1:30" s="24" customFormat="1" x14ac:dyDescent="0.15">
      <c r="A20" s="145"/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5"/>
      <c r="M20" s="145"/>
      <c r="N20" s="145"/>
      <c r="O20" s="145"/>
      <c r="P20" s="145"/>
      <c r="Q20" s="145"/>
      <c r="R20" s="145"/>
      <c r="S20" s="145"/>
      <c r="T20" s="145"/>
      <c r="U20" s="145"/>
      <c r="V20" s="145"/>
      <c r="W20" s="145"/>
      <c r="X20" s="145"/>
      <c r="Y20" s="145"/>
      <c r="Z20" s="145"/>
      <c r="AA20" s="145"/>
      <c r="AB20" s="145"/>
      <c r="AC20" s="145"/>
      <c r="AD20" s="145"/>
    </row>
    <row r="21" spans="1:30" s="24" customFormat="1" x14ac:dyDescent="0.15">
      <c r="A21" s="145"/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5"/>
      <c r="M21" s="145"/>
      <c r="N21" s="145"/>
      <c r="O21" s="145"/>
      <c r="P21" s="145"/>
      <c r="Q21" s="145"/>
      <c r="R21" s="145"/>
      <c r="S21" s="145"/>
      <c r="T21" s="145"/>
      <c r="U21" s="145"/>
      <c r="V21" s="145"/>
      <c r="W21" s="145"/>
      <c r="X21" s="145"/>
      <c r="Y21" s="145"/>
      <c r="Z21" s="145"/>
      <c r="AA21" s="145"/>
      <c r="AB21" s="145"/>
      <c r="AC21" s="145"/>
      <c r="AD21" s="145"/>
    </row>
    <row r="22" spans="1:30" s="24" customFormat="1" x14ac:dyDescent="0.15">
      <c r="A22" s="145"/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145"/>
      <c r="O22" s="145"/>
      <c r="P22" s="145"/>
      <c r="Q22" s="145"/>
      <c r="R22" s="145"/>
      <c r="S22" s="145"/>
      <c r="T22" s="145"/>
      <c r="U22" s="145"/>
      <c r="V22" s="145"/>
      <c r="W22" s="145"/>
      <c r="X22" s="145"/>
      <c r="Y22" s="145"/>
      <c r="Z22" s="145"/>
      <c r="AA22" s="145"/>
      <c r="AB22" s="145"/>
      <c r="AC22" s="145"/>
      <c r="AD22" s="145"/>
    </row>
    <row r="23" spans="1:30" s="24" customFormat="1" x14ac:dyDescent="0.15">
      <c r="A23" s="145"/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5"/>
      <c r="M23" s="145"/>
      <c r="N23" s="145"/>
      <c r="O23" s="145"/>
      <c r="P23" s="145"/>
      <c r="Q23" s="145"/>
      <c r="R23" s="145"/>
      <c r="S23" s="145"/>
      <c r="T23" s="145"/>
      <c r="U23" s="145"/>
      <c r="V23" s="145"/>
      <c r="W23" s="145"/>
      <c r="X23" s="145"/>
      <c r="Y23" s="145"/>
      <c r="Z23" s="145"/>
      <c r="AA23" s="145"/>
      <c r="AB23" s="145"/>
      <c r="AC23" s="145"/>
      <c r="AD23" s="145"/>
    </row>
    <row r="24" spans="1:30" s="24" customFormat="1" x14ac:dyDescent="0.15">
      <c r="A24" s="145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5"/>
      <c r="M24" s="145"/>
      <c r="N24" s="145"/>
      <c r="O24" s="145"/>
      <c r="P24" s="145"/>
      <c r="Q24" s="145"/>
      <c r="R24" s="145"/>
      <c r="S24" s="145"/>
      <c r="T24" s="145"/>
      <c r="U24" s="145"/>
      <c r="V24" s="145"/>
      <c r="W24" s="145"/>
      <c r="X24" s="145"/>
      <c r="Y24" s="145"/>
      <c r="Z24" s="145"/>
      <c r="AA24" s="145"/>
      <c r="AB24" s="145"/>
      <c r="AC24" s="145"/>
      <c r="AD24" s="145"/>
    </row>
    <row r="25" spans="1:30" s="24" customFormat="1" x14ac:dyDescent="0.15">
      <c r="A25" s="145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  <c r="V25" s="145"/>
      <c r="W25" s="145"/>
      <c r="X25" s="145"/>
      <c r="Y25" s="145"/>
      <c r="Z25" s="145"/>
      <c r="AA25" s="145"/>
      <c r="AB25" s="145"/>
      <c r="AC25" s="145"/>
      <c r="AD25" s="145"/>
    </row>
    <row r="26" spans="1:30" s="24" customFormat="1" x14ac:dyDescent="0.15">
      <c r="A26" s="145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  <c r="V26" s="145"/>
      <c r="W26" s="145"/>
      <c r="X26" s="145"/>
      <c r="Y26" s="145"/>
      <c r="Z26" s="145"/>
      <c r="AA26" s="145"/>
      <c r="AB26" s="145"/>
      <c r="AC26" s="145"/>
      <c r="AD26" s="145"/>
    </row>
    <row r="27" spans="1:30" s="24" customFormat="1" x14ac:dyDescent="0.15">
      <c r="A27" s="145"/>
      <c r="B27" s="145"/>
      <c r="C27" s="145"/>
      <c r="D27" s="145"/>
      <c r="E27" s="145"/>
      <c r="F27" s="145"/>
      <c r="G27" s="145"/>
      <c r="H27" s="145"/>
      <c r="I27" s="145"/>
      <c r="J27" s="145"/>
      <c r="K27" s="145"/>
      <c r="L27" s="145"/>
      <c r="M27" s="145"/>
      <c r="N27" s="145"/>
      <c r="O27" s="145"/>
      <c r="P27" s="145"/>
      <c r="Q27" s="145"/>
      <c r="R27" s="145"/>
      <c r="S27" s="145"/>
      <c r="T27" s="145"/>
      <c r="U27" s="145"/>
      <c r="V27" s="145"/>
      <c r="W27" s="145"/>
      <c r="X27" s="145"/>
      <c r="Y27" s="145"/>
      <c r="Z27" s="145"/>
      <c r="AA27" s="145"/>
      <c r="AB27" s="145"/>
      <c r="AC27" s="145"/>
      <c r="AD27" s="145"/>
    </row>
    <row r="28" spans="1:30" s="24" customFormat="1" x14ac:dyDescent="0.15">
      <c r="A28" s="145"/>
      <c r="B28" s="145"/>
      <c r="C28" s="145"/>
      <c r="D28" s="145"/>
      <c r="E28" s="145"/>
      <c r="F28" s="145"/>
      <c r="G28" s="145"/>
      <c r="H28" s="145"/>
      <c r="I28" s="145"/>
      <c r="J28" s="145"/>
      <c r="K28" s="145"/>
      <c r="L28" s="145"/>
      <c r="M28" s="145"/>
      <c r="N28" s="145"/>
      <c r="O28" s="145"/>
      <c r="P28" s="145"/>
      <c r="Q28" s="145"/>
      <c r="R28" s="145"/>
      <c r="S28" s="145"/>
      <c r="T28" s="145"/>
      <c r="U28" s="145"/>
      <c r="V28" s="145"/>
      <c r="W28" s="145"/>
      <c r="X28" s="145"/>
      <c r="Y28" s="145"/>
      <c r="Z28" s="145"/>
      <c r="AA28" s="145"/>
      <c r="AB28" s="145"/>
      <c r="AC28" s="145"/>
      <c r="AD28" s="145"/>
    </row>
    <row r="29" spans="1:30" s="24" customFormat="1" x14ac:dyDescent="0.15">
      <c r="A29" s="145"/>
      <c r="B29" s="145"/>
      <c r="C29" s="145"/>
      <c r="D29" s="145"/>
      <c r="E29" s="145"/>
      <c r="F29" s="145"/>
      <c r="G29" s="145"/>
      <c r="H29" s="145"/>
      <c r="I29" s="145"/>
      <c r="J29" s="145"/>
      <c r="K29" s="145"/>
      <c r="L29" s="145"/>
      <c r="M29" s="145"/>
      <c r="N29" s="145"/>
      <c r="O29" s="145"/>
      <c r="P29" s="145"/>
      <c r="Q29" s="145"/>
      <c r="R29" s="145"/>
      <c r="S29" s="145"/>
      <c r="T29" s="145"/>
      <c r="U29" s="145"/>
      <c r="V29" s="145"/>
      <c r="W29" s="145"/>
      <c r="X29" s="145"/>
      <c r="Y29" s="145"/>
      <c r="Z29" s="145"/>
      <c r="AA29" s="145"/>
      <c r="AB29" s="145"/>
      <c r="AC29" s="145"/>
      <c r="AD29" s="145"/>
    </row>
    <row r="30" spans="1:30" s="24" customFormat="1" x14ac:dyDescent="0.15">
      <c r="A30" s="145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  <c r="O30" s="145"/>
      <c r="P30" s="145"/>
      <c r="Q30" s="145"/>
      <c r="R30" s="145"/>
      <c r="S30" s="145"/>
      <c r="T30" s="145"/>
      <c r="U30" s="145"/>
      <c r="V30" s="145"/>
      <c r="W30" s="145"/>
      <c r="X30" s="145"/>
      <c r="Y30" s="145"/>
      <c r="Z30" s="145"/>
      <c r="AA30" s="145"/>
      <c r="AB30" s="145"/>
      <c r="AC30" s="145"/>
      <c r="AD30" s="145"/>
    </row>
    <row r="31" spans="1:30" s="24" customFormat="1" x14ac:dyDescent="0.15">
      <c r="A31" s="145"/>
      <c r="B31" s="145"/>
      <c r="C31" s="145"/>
      <c r="D31" s="145"/>
      <c r="E31" s="145"/>
      <c r="F31" s="145"/>
      <c r="G31" s="145"/>
      <c r="H31" s="145"/>
      <c r="I31" s="145"/>
      <c r="J31" s="145"/>
      <c r="K31" s="145"/>
      <c r="L31" s="145"/>
      <c r="M31" s="145"/>
      <c r="N31" s="145"/>
      <c r="O31" s="145"/>
      <c r="P31" s="145"/>
      <c r="Q31" s="145"/>
      <c r="R31" s="145"/>
      <c r="S31" s="145"/>
      <c r="T31" s="145"/>
      <c r="U31" s="145"/>
      <c r="V31" s="145"/>
      <c r="W31" s="145"/>
      <c r="X31" s="145"/>
      <c r="Y31" s="145"/>
      <c r="Z31" s="145"/>
      <c r="AA31" s="145"/>
      <c r="AB31" s="145"/>
      <c r="AC31" s="145"/>
      <c r="AD31" s="145"/>
    </row>
    <row r="32" spans="1:30" s="24" customFormat="1" x14ac:dyDescent="0.15">
      <c r="A32" s="145"/>
      <c r="B32" s="145"/>
      <c r="C32" s="145"/>
      <c r="D32" s="145"/>
      <c r="E32" s="145"/>
      <c r="F32" s="145"/>
      <c r="G32" s="145"/>
      <c r="H32" s="145"/>
      <c r="I32" s="145"/>
      <c r="J32" s="145"/>
      <c r="K32" s="145"/>
      <c r="L32" s="145"/>
      <c r="M32" s="145"/>
      <c r="N32" s="145"/>
      <c r="O32" s="145"/>
      <c r="P32" s="145"/>
      <c r="Q32" s="145"/>
      <c r="R32" s="145"/>
      <c r="S32" s="145"/>
      <c r="T32" s="145"/>
      <c r="U32" s="145"/>
      <c r="V32" s="145"/>
      <c r="W32" s="145"/>
      <c r="X32" s="145"/>
      <c r="Y32" s="145"/>
      <c r="Z32" s="145"/>
      <c r="AA32" s="145"/>
      <c r="AB32" s="145"/>
      <c r="AC32" s="145"/>
      <c r="AD32" s="145"/>
    </row>
    <row r="33" spans="1:30" s="24" customFormat="1" x14ac:dyDescent="0.15">
      <c r="A33" s="145"/>
      <c r="B33" s="145"/>
      <c r="C33" s="145"/>
      <c r="D33" s="145"/>
      <c r="E33" s="145"/>
      <c r="F33" s="145"/>
      <c r="G33" s="145"/>
      <c r="H33" s="145"/>
      <c r="I33" s="145"/>
      <c r="J33" s="145"/>
      <c r="K33" s="145"/>
      <c r="L33" s="145"/>
      <c r="M33" s="145"/>
      <c r="N33" s="145"/>
      <c r="O33" s="145"/>
      <c r="P33" s="145"/>
      <c r="Q33" s="145"/>
      <c r="R33" s="145"/>
      <c r="S33" s="145"/>
      <c r="T33" s="145"/>
      <c r="U33" s="145"/>
      <c r="V33" s="145"/>
      <c r="W33" s="145"/>
      <c r="X33" s="145"/>
      <c r="Y33" s="145"/>
      <c r="Z33" s="145"/>
      <c r="AA33" s="145"/>
      <c r="AB33" s="145"/>
      <c r="AC33" s="145"/>
      <c r="AD33" s="145"/>
    </row>
    <row r="34" spans="1:30" s="24" customFormat="1" x14ac:dyDescent="0.15">
      <c r="A34" s="145"/>
      <c r="B34" s="145"/>
      <c r="C34" s="145"/>
      <c r="D34" s="145"/>
      <c r="E34" s="145"/>
      <c r="F34" s="145"/>
      <c r="G34" s="145"/>
      <c r="H34" s="145"/>
      <c r="I34" s="145"/>
      <c r="J34" s="145"/>
      <c r="K34" s="145"/>
      <c r="L34" s="145"/>
      <c r="M34" s="145"/>
      <c r="N34" s="145"/>
      <c r="O34" s="145"/>
      <c r="P34" s="145"/>
      <c r="Q34" s="145"/>
      <c r="R34" s="145"/>
      <c r="S34" s="145"/>
      <c r="T34" s="145"/>
      <c r="U34" s="145"/>
      <c r="V34" s="145"/>
      <c r="W34" s="145"/>
      <c r="X34" s="145"/>
      <c r="Y34" s="145"/>
      <c r="Z34" s="145"/>
      <c r="AA34" s="145"/>
      <c r="AB34" s="145"/>
      <c r="AC34" s="145"/>
      <c r="AD34" s="145"/>
    </row>
    <row r="35" spans="1:30" s="24" customFormat="1" x14ac:dyDescent="0.15">
      <c r="A35" s="145"/>
      <c r="B35" s="145"/>
      <c r="C35" s="145"/>
      <c r="D35" s="145"/>
      <c r="E35" s="145"/>
      <c r="F35" s="145"/>
      <c r="G35" s="145"/>
      <c r="H35" s="145"/>
      <c r="I35" s="145"/>
      <c r="J35" s="145"/>
      <c r="K35" s="145"/>
      <c r="L35" s="145"/>
      <c r="M35" s="145"/>
      <c r="N35" s="145"/>
      <c r="O35" s="145"/>
      <c r="P35" s="145"/>
      <c r="Q35" s="145"/>
      <c r="R35" s="145"/>
      <c r="S35" s="145"/>
      <c r="T35" s="145"/>
      <c r="U35" s="145"/>
      <c r="V35" s="145"/>
      <c r="W35" s="145"/>
      <c r="X35" s="145"/>
      <c r="Y35" s="145"/>
      <c r="Z35" s="145"/>
      <c r="AA35" s="145"/>
      <c r="AB35" s="145"/>
      <c r="AC35" s="145"/>
      <c r="AD35" s="145"/>
    </row>
    <row r="36" spans="1:30" s="24" customFormat="1" x14ac:dyDescent="0.15">
      <c r="A36" s="145"/>
      <c r="B36" s="145"/>
      <c r="C36" s="145"/>
      <c r="D36" s="145"/>
      <c r="E36" s="145"/>
      <c r="F36" s="145"/>
      <c r="G36" s="145"/>
      <c r="H36" s="145"/>
      <c r="I36" s="145"/>
      <c r="J36" s="145"/>
      <c r="K36" s="145"/>
      <c r="L36" s="145"/>
      <c r="M36" s="145"/>
      <c r="N36" s="145"/>
      <c r="O36" s="145"/>
      <c r="P36" s="145"/>
      <c r="Q36" s="145"/>
      <c r="R36" s="145"/>
      <c r="S36" s="145"/>
      <c r="T36" s="145"/>
      <c r="U36" s="145"/>
      <c r="V36" s="145"/>
      <c r="W36" s="145"/>
      <c r="X36" s="145"/>
      <c r="Y36" s="145"/>
      <c r="Z36" s="145"/>
      <c r="AA36" s="145"/>
      <c r="AB36" s="145"/>
      <c r="AC36" s="145"/>
      <c r="AD36" s="145"/>
    </row>
    <row r="37" spans="1:30" s="24" customFormat="1" x14ac:dyDescent="0.15">
      <c r="A37" s="145"/>
      <c r="B37" s="145"/>
      <c r="C37" s="145"/>
      <c r="D37" s="145"/>
      <c r="E37" s="145"/>
      <c r="F37" s="145"/>
      <c r="G37" s="145"/>
      <c r="H37" s="145"/>
      <c r="I37" s="145"/>
      <c r="J37" s="145"/>
      <c r="K37" s="145"/>
      <c r="L37" s="145"/>
      <c r="M37" s="145"/>
      <c r="N37" s="145"/>
      <c r="O37" s="145"/>
      <c r="P37" s="145"/>
      <c r="Q37" s="145"/>
      <c r="R37" s="145"/>
      <c r="S37" s="145"/>
      <c r="T37" s="145"/>
      <c r="U37" s="145"/>
      <c r="V37" s="145"/>
      <c r="W37" s="145"/>
      <c r="X37" s="145"/>
      <c r="Y37" s="145"/>
      <c r="Z37" s="145"/>
      <c r="AA37" s="145"/>
      <c r="AB37" s="145"/>
      <c r="AC37" s="145"/>
      <c r="AD37" s="145"/>
    </row>
    <row r="38" spans="1:30" s="24" customFormat="1" x14ac:dyDescent="0.15">
      <c r="A38" s="145"/>
      <c r="B38" s="145"/>
      <c r="C38" s="145"/>
      <c r="D38" s="145"/>
      <c r="E38" s="145"/>
      <c r="F38" s="145"/>
      <c r="G38" s="145"/>
      <c r="H38" s="145"/>
      <c r="I38" s="145"/>
      <c r="J38" s="145"/>
      <c r="K38" s="145"/>
      <c r="L38" s="145"/>
      <c r="M38" s="145"/>
      <c r="N38" s="145"/>
      <c r="O38" s="145"/>
      <c r="P38" s="145"/>
      <c r="Q38" s="145"/>
      <c r="R38" s="145"/>
      <c r="S38" s="145"/>
      <c r="T38" s="145"/>
      <c r="U38" s="145"/>
      <c r="V38" s="145"/>
      <c r="W38" s="145"/>
      <c r="X38" s="145"/>
      <c r="Y38" s="145"/>
      <c r="Z38" s="145"/>
      <c r="AA38" s="145"/>
      <c r="AB38" s="145"/>
      <c r="AC38" s="145"/>
      <c r="AD38" s="145"/>
    </row>
    <row r="39" spans="1:30" s="24" customFormat="1" x14ac:dyDescent="0.15">
      <c r="A39" s="145"/>
      <c r="B39" s="145"/>
      <c r="C39" s="145"/>
      <c r="D39" s="145"/>
      <c r="E39" s="145"/>
      <c r="F39" s="145"/>
      <c r="G39" s="145"/>
      <c r="H39" s="145"/>
      <c r="I39" s="145"/>
      <c r="J39" s="145"/>
      <c r="K39" s="145"/>
      <c r="L39" s="145"/>
      <c r="M39" s="145"/>
      <c r="N39" s="145"/>
      <c r="O39" s="145"/>
      <c r="P39" s="145"/>
      <c r="Q39" s="145"/>
      <c r="R39" s="145"/>
      <c r="S39" s="145"/>
      <c r="T39" s="145"/>
      <c r="U39" s="145"/>
      <c r="V39" s="145"/>
      <c r="W39" s="145"/>
      <c r="X39" s="145"/>
      <c r="Y39" s="145"/>
      <c r="Z39" s="145"/>
      <c r="AA39" s="145"/>
      <c r="AB39" s="145"/>
      <c r="AC39" s="145"/>
      <c r="AD39" s="145"/>
    </row>
    <row r="40" spans="1:30" s="24" customFormat="1" x14ac:dyDescent="0.15">
      <c r="A40" s="145"/>
      <c r="B40" s="145"/>
      <c r="C40" s="145"/>
      <c r="D40" s="145"/>
      <c r="E40" s="145"/>
      <c r="F40" s="145"/>
      <c r="G40" s="145"/>
      <c r="H40" s="145"/>
      <c r="I40" s="145"/>
      <c r="J40" s="145"/>
      <c r="K40" s="145"/>
      <c r="L40" s="145"/>
      <c r="M40" s="145"/>
      <c r="N40" s="145"/>
      <c r="O40" s="145"/>
      <c r="P40" s="145"/>
      <c r="Q40" s="145"/>
      <c r="R40" s="145"/>
      <c r="S40" s="145"/>
      <c r="T40" s="145"/>
      <c r="U40" s="145"/>
      <c r="V40" s="145"/>
      <c r="W40" s="145"/>
      <c r="X40" s="145"/>
      <c r="Y40" s="145"/>
      <c r="Z40" s="145"/>
      <c r="AA40" s="145"/>
      <c r="AB40" s="145"/>
      <c r="AC40" s="145"/>
      <c r="AD40" s="145"/>
    </row>
    <row r="41" spans="1:30" s="24" customFormat="1" x14ac:dyDescent="0.15">
      <c r="A41" s="145"/>
      <c r="B41" s="145"/>
      <c r="C41" s="145"/>
      <c r="D41" s="145"/>
      <c r="E41" s="145"/>
      <c r="F41" s="145"/>
      <c r="G41" s="145"/>
      <c r="H41" s="145"/>
      <c r="I41" s="145"/>
      <c r="J41" s="145"/>
      <c r="K41" s="145"/>
      <c r="L41" s="145"/>
      <c r="M41" s="145"/>
      <c r="N41" s="145"/>
      <c r="O41" s="145"/>
      <c r="P41" s="145"/>
      <c r="Q41" s="145"/>
      <c r="R41" s="145"/>
      <c r="S41" s="145"/>
      <c r="T41" s="145"/>
      <c r="U41" s="145"/>
      <c r="V41" s="145"/>
      <c r="W41" s="145"/>
      <c r="X41" s="145"/>
      <c r="Y41" s="145"/>
      <c r="Z41" s="145"/>
      <c r="AA41" s="145"/>
      <c r="AB41" s="145"/>
      <c r="AC41" s="145"/>
      <c r="AD41" s="145"/>
    </row>
    <row r="42" spans="1:30" s="24" customFormat="1" x14ac:dyDescent="0.15">
      <c r="A42" s="145"/>
      <c r="B42" s="145"/>
      <c r="C42" s="145"/>
      <c r="D42" s="145"/>
      <c r="E42" s="145"/>
      <c r="F42" s="145"/>
      <c r="G42" s="145"/>
      <c r="H42" s="145"/>
      <c r="I42" s="145"/>
      <c r="J42" s="145"/>
      <c r="K42" s="145"/>
      <c r="L42" s="145"/>
      <c r="M42" s="145"/>
      <c r="N42" s="145"/>
      <c r="O42" s="145"/>
      <c r="P42" s="145"/>
      <c r="Q42" s="145"/>
      <c r="R42" s="145"/>
      <c r="S42" s="145"/>
      <c r="T42" s="145"/>
      <c r="U42" s="145"/>
      <c r="V42" s="145"/>
      <c r="W42" s="145"/>
      <c r="X42" s="145"/>
      <c r="Y42" s="145"/>
      <c r="Z42" s="145"/>
      <c r="AA42" s="145"/>
      <c r="AB42" s="145"/>
      <c r="AC42" s="145"/>
      <c r="AD42" s="145"/>
    </row>
    <row r="43" spans="1:30" s="24" customFormat="1" x14ac:dyDescent="0.15">
      <c r="A43" s="145"/>
      <c r="B43" s="145"/>
      <c r="C43" s="145"/>
      <c r="D43" s="145"/>
      <c r="E43" s="145"/>
      <c r="F43" s="145"/>
      <c r="G43" s="145"/>
      <c r="H43" s="145"/>
      <c r="I43" s="145"/>
      <c r="J43" s="145"/>
      <c r="K43" s="145"/>
      <c r="L43" s="145"/>
      <c r="M43" s="145"/>
      <c r="N43" s="145"/>
      <c r="O43" s="145"/>
      <c r="P43" s="145"/>
      <c r="Q43" s="145"/>
      <c r="R43" s="145"/>
      <c r="S43" s="145"/>
      <c r="T43" s="145"/>
      <c r="U43" s="145"/>
      <c r="V43" s="145"/>
      <c r="W43" s="145"/>
      <c r="X43" s="145"/>
      <c r="Y43" s="145"/>
      <c r="Z43" s="145"/>
      <c r="AA43" s="145"/>
      <c r="AB43" s="145"/>
      <c r="AC43" s="145"/>
      <c r="AD43" s="145"/>
    </row>
    <row r="44" spans="1:30" s="24" customFormat="1" x14ac:dyDescent="0.15">
      <c r="A44" s="145"/>
      <c r="B44" s="145"/>
      <c r="C44" s="145"/>
      <c r="D44" s="145"/>
      <c r="E44" s="145"/>
      <c r="F44" s="145"/>
      <c r="G44" s="145"/>
      <c r="H44" s="145"/>
      <c r="I44" s="145"/>
      <c r="J44" s="145"/>
      <c r="K44" s="145"/>
      <c r="L44" s="145"/>
      <c r="M44" s="145"/>
      <c r="N44" s="145"/>
      <c r="O44" s="145"/>
      <c r="P44" s="145"/>
      <c r="Q44" s="145"/>
      <c r="R44" s="145"/>
      <c r="S44" s="145"/>
      <c r="T44" s="145"/>
      <c r="U44" s="145"/>
      <c r="V44" s="145"/>
      <c r="W44" s="145"/>
      <c r="X44" s="145"/>
      <c r="Y44" s="145"/>
      <c r="Z44" s="145"/>
      <c r="AA44" s="145"/>
      <c r="AB44" s="145"/>
      <c r="AC44" s="145"/>
      <c r="AD44" s="145"/>
    </row>
    <row r="45" spans="1:30" s="24" customFormat="1" x14ac:dyDescent="0.15">
      <c r="A45" s="145"/>
      <c r="B45" s="145"/>
      <c r="C45" s="145"/>
      <c r="D45" s="145"/>
      <c r="E45" s="145"/>
      <c r="F45" s="145"/>
      <c r="G45" s="145"/>
      <c r="H45" s="145"/>
      <c r="I45" s="145"/>
      <c r="J45" s="145"/>
      <c r="K45" s="145"/>
      <c r="L45" s="145"/>
      <c r="M45" s="145"/>
      <c r="N45" s="145"/>
      <c r="O45" s="145"/>
      <c r="P45" s="145"/>
      <c r="Q45" s="145"/>
      <c r="R45" s="145"/>
      <c r="S45" s="145"/>
      <c r="T45" s="145"/>
      <c r="U45" s="145"/>
      <c r="V45" s="145"/>
      <c r="W45" s="145"/>
      <c r="X45" s="145"/>
      <c r="Y45" s="145"/>
      <c r="Z45" s="145"/>
      <c r="AA45" s="145"/>
      <c r="AB45" s="145"/>
      <c r="AC45" s="145"/>
      <c r="AD45" s="145"/>
    </row>
    <row r="46" spans="1:30" s="24" customFormat="1" x14ac:dyDescent="0.15">
      <c r="A46" s="145"/>
      <c r="B46" s="145"/>
      <c r="C46" s="145"/>
      <c r="D46" s="145"/>
      <c r="E46" s="145"/>
      <c r="F46" s="145"/>
      <c r="G46" s="145"/>
      <c r="H46" s="145"/>
      <c r="I46" s="145"/>
      <c r="J46" s="145"/>
      <c r="K46" s="145"/>
      <c r="L46" s="145"/>
      <c r="M46" s="145"/>
      <c r="N46" s="145"/>
      <c r="O46" s="145"/>
      <c r="P46" s="145"/>
      <c r="Q46" s="145"/>
      <c r="R46" s="145"/>
      <c r="S46" s="145"/>
      <c r="T46" s="145"/>
      <c r="U46" s="145"/>
      <c r="V46" s="145"/>
      <c r="W46" s="145"/>
      <c r="X46" s="145"/>
      <c r="Y46" s="145"/>
      <c r="Z46" s="145"/>
      <c r="AA46" s="145"/>
      <c r="AB46" s="145"/>
      <c r="AC46" s="145"/>
      <c r="AD46" s="145"/>
    </row>
    <row r="47" spans="1:30" s="24" customFormat="1" x14ac:dyDescent="0.15">
      <c r="A47" s="145"/>
      <c r="B47" s="145"/>
      <c r="C47" s="145"/>
      <c r="D47" s="145"/>
      <c r="E47" s="145"/>
      <c r="F47" s="145"/>
      <c r="G47" s="145"/>
      <c r="H47" s="145"/>
      <c r="I47" s="145"/>
      <c r="J47" s="145"/>
      <c r="K47" s="145"/>
      <c r="L47" s="145"/>
      <c r="M47" s="145"/>
      <c r="N47" s="145"/>
      <c r="O47" s="145"/>
      <c r="P47" s="145"/>
      <c r="Q47" s="145"/>
      <c r="R47" s="145"/>
      <c r="S47" s="145"/>
      <c r="T47" s="145"/>
      <c r="U47" s="145"/>
      <c r="V47" s="145"/>
      <c r="W47" s="145"/>
      <c r="X47" s="145"/>
      <c r="Y47" s="145"/>
      <c r="Z47" s="145"/>
      <c r="AA47" s="145"/>
      <c r="AB47" s="145"/>
      <c r="AC47" s="145"/>
      <c r="AD47" s="145"/>
    </row>
    <row r="48" spans="1:30" s="24" customFormat="1" x14ac:dyDescent="0.15">
      <c r="A48" s="145"/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  <c r="W48" s="145"/>
      <c r="X48" s="145"/>
      <c r="Y48" s="145"/>
      <c r="Z48" s="145"/>
      <c r="AA48" s="145"/>
      <c r="AB48" s="145"/>
      <c r="AC48" s="145"/>
      <c r="AD48" s="145"/>
    </row>
    <row r="49" spans="1:30" s="24" customFormat="1" x14ac:dyDescent="0.15">
      <c r="A49" s="145"/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  <c r="W49" s="145"/>
      <c r="X49" s="145"/>
      <c r="Y49" s="145"/>
      <c r="Z49" s="145"/>
      <c r="AA49" s="145"/>
      <c r="AB49" s="145"/>
      <c r="AC49" s="145"/>
      <c r="AD49" s="145"/>
    </row>
    <row r="50" spans="1:30" s="24" customFormat="1" x14ac:dyDescent="0.15">
      <c r="A50" s="145"/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  <c r="W50" s="145"/>
      <c r="X50" s="145"/>
      <c r="Y50" s="145"/>
      <c r="Z50" s="145"/>
      <c r="AA50" s="145"/>
      <c r="AB50" s="145"/>
      <c r="AC50" s="145"/>
      <c r="AD50" s="145"/>
    </row>
    <row r="51" spans="1:30" s="24" customFormat="1" x14ac:dyDescent="0.15">
      <c r="A51" s="145"/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  <c r="W51" s="145"/>
      <c r="X51" s="145"/>
      <c r="Y51" s="145"/>
      <c r="Z51" s="145"/>
      <c r="AA51" s="145"/>
      <c r="AB51" s="145"/>
      <c r="AC51" s="145"/>
      <c r="AD51" s="145"/>
    </row>
    <row r="52" spans="1:30" s="24" customFormat="1" x14ac:dyDescent="0.15">
      <c r="A52" s="145"/>
      <c r="B52" s="145"/>
      <c r="C52" s="145"/>
      <c r="D52" s="145"/>
      <c r="E52" s="145"/>
      <c r="F52" s="145"/>
      <c r="G52" s="145"/>
      <c r="H52" s="145"/>
      <c r="I52" s="145"/>
      <c r="J52" s="145"/>
      <c r="K52" s="145"/>
      <c r="L52" s="145"/>
      <c r="M52" s="145"/>
      <c r="N52" s="145"/>
      <c r="O52" s="145"/>
      <c r="P52" s="145"/>
      <c r="Q52" s="145"/>
      <c r="R52" s="145"/>
      <c r="S52" s="145"/>
      <c r="T52" s="145"/>
      <c r="U52" s="145"/>
      <c r="V52" s="145"/>
      <c r="W52" s="145"/>
      <c r="X52" s="145"/>
      <c r="Y52" s="145"/>
      <c r="Z52" s="145"/>
      <c r="AA52" s="145"/>
      <c r="AB52" s="145"/>
      <c r="AC52" s="145"/>
      <c r="AD52" s="145"/>
    </row>
    <row r="53" spans="1:30" s="24" customFormat="1" x14ac:dyDescent="0.15">
      <c r="A53" s="145"/>
      <c r="B53" s="145"/>
      <c r="C53" s="145"/>
      <c r="D53" s="145"/>
      <c r="E53" s="145"/>
      <c r="F53" s="145"/>
      <c r="G53" s="145"/>
      <c r="H53" s="145"/>
      <c r="I53" s="145"/>
      <c r="J53" s="145"/>
      <c r="K53" s="145"/>
      <c r="L53" s="145"/>
      <c r="M53" s="145"/>
      <c r="N53" s="145"/>
      <c r="O53" s="145"/>
      <c r="P53" s="145"/>
      <c r="Q53" s="145"/>
      <c r="R53" s="145"/>
      <c r="S53" s="145"/>
      <c r="T53" s="145"/>
      <c r="U53" s="145"/>
      <c r="V53" s="145"/>
      <c r="W53" s="145"/>
      <c r="X53" s="145"/>
      <c r="Y53" s="145"/>
      <c r="Z53" s="145"/>
      <c r="AA53" s="145"/>
      <c r="AB53" s="145"/>
      <c r="AC53" s="145"/>
      <c r="AD53" s="145"/>
    </row>
    <row r="54" spans="1:30" s="24" customFormat="1" x14ac:dyDescent="0.15">
      <c r="A54" s="145"/>
      <c r="B54" s="145"/>
      <c r="C54" s="145"/>
      <c r="D54" s="145"/>
      <c r="E54" s="145"/>
      <c r="F54" s="145"/>
      <c r="G54" s="145"/>
      <c r="H54" s="145"/>
      <c r="I54" s="145"/>
      <c r="J54" s="145"/>
      <c r="K54" s="145"/>
      <c r="L54" s="145"/>
      <c r="M54" s="145"/>
      <c r="N54" s="145"/>
      <c r="O54" s="145"/>
      <c r="P54" s="145"/>
      <c r="Q54" s="145"/>
      <c r="R54" s="145"/>
      <c r="S54" s="145"/>
      <c r="T54" s="145"/>
      <c r="U54" s="145"/>
      <c r="V54" s="145"/>
      <c r="W54" s="145"/>
      <c r="X54" s="145"/>
      <c r="Y54" s="145"/>
      <c r="Z54" s="145"/>
      <c r="AA54" s="145"/>
      <c r="AB54" s="145"/>
      <c r="AC54" s="145"/>
      <c r="AD54" s="145"/>
    </row>
    <row r="55" spans="1:30" s="24" customFormat="1" x14ac:dyDescent="0.15">
      <c r="A55" s="145"/>
      <c r="B55" s="145"/>
      <c r="C55" s="145"/>
      <c r="D55" s="145"/>
      <c r="E55" s="145"/>
      <c r="F55" s="145"/>
      <c r="G55" s="145"/>
      <c r="H55" s="145"/>
      <c r="I55" s="145"/>
      <c r="J55" s="145"/>
      <c r="K55" s="145"/>
      <c r="L55" s="145"/>
      <c r="M55" s="145"/>
      <c r="N55" s="145"/>
      <c r="O55" s="145"/>
      <c r="P55" s="145"/>
      <c r="Q55" s="145"/>
      <c r="R55" s="145"/>
      <c r="S55" s="145"/>
      <c r="T55" s="145"/>
      <c r="U55" s="145"/>
      <c r="V55" s="145"/>
      <c r="W55" s="145"/>
      <c r="X55" s="145"/>
      <c r="Y55" s="145"/>
      <c r="Z55" s="145"/>
      <c r="AA55" s="145"/>
      <c r="AB55" s="145"/>
      <c r="AC55" s="145"/>
      <c r="AD55" s="145"/>
    </row>
    <row r="56" spans="1:30" s="24" customFormat="1" x14ac:dyDescent="0.15">
      <c r="A56" s="145"/>
      <c r="B56" s="145"/>
      <c r="C56" s="145"/>
      <c r="D56" s="145"/>
      <c r="E56" s="145"/>
      <c r="F56" s="145"/>
      <c r="G56" s="145"/>
      <c r="H56" s="145"/>
      <c r="I56" s="145"/>
      <c r="J56" s="145"/>
      <c r="K56" s="145"/>
      <c r="L56" s="145"/>
      <c r="M56" s="145"/>
      <c r="N56" s="145"/>
      <c r="O56" s="145"/>
      <c r="P56" s="145"/>
      <c r="Q56" s="145"/>
      <c r="R56" s="145"/>
      <c r="S56" s="145"/>
      <c r="T56" s="145"/>
      <c r="U56" s="145"/>
      <c r="V56" s="145"/>
      <c r="W56" s="145"/>
      <c r="X56" s="145"/>
      <c r="Y56" s="145"/>
      <c r="Z56" s="145"/>
      <c r="AA56" s="145"/>
      <c r="AB56" s="145"/>
      <c r="AC56" s="145"/>
      <c r="AD56" s="145"/>
    </row>
    <row r="57" spans="1:30" s="24" customFormat="1" x14ac:dyDescent="0.15">
      <c r="A57" s="145"/>
      <c r="B57" s="145"/>
      <c r="C57" s="145"/>
      <c r="D57" s="145"/>
      <c r="E57" s="145"/>
      <c r="F57" s="145"/>
      <c r="G57" s="145"/>
      <c r="H57" s="145"/>
      <c r="I57" s="145"/>
      <c r="J57" s="145"/>
      <c r="K57" s="145"/>
      <c r="L57" s="145"/>
      <c r="M57" s="145"/>
      <c r="N57" s="145"/>
      <c r="O57" s="145"/>
      <c r="P57" s="145"/>
      <c r="Q57" s="145"/>
      <c r="R57" s="145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</row>
    <row r="58" spans="1:30" s="24" customFormat="1" x14ac:dyDescent="0.15">
      <c r="A58" s="145"/>
      <c r="B58" s="145"/>
      <c r="C58" s="145"/>
      <c r="D58" s="145"/>
      <c r="E58" s="145"/>
      <c r="F58" s="145"/>
      <c r="G58" s="145"/>
      <c r="H58" s="145"/>
      <c r="I58" s="145"/>
      <c r="J58" s="145"/>
      <c r="K58" s="145"/>
      <c r="L58" s="145"/>
      <c r="M58" s="145"/>
      <c r="N58" s="145"/>
      <c r="O58" s="145"/>
      <c r="P58" s="145"/>
      <c r="Q58" s="145"/>
      <c r="R58" s="145"/>
      <c r="S58" s="145"/>
      <c r="T58" s="145"/>
      <c r="U58" s="145"/>
      <c r="V58" s="145"/>
      <c r="W58" s="145"/>
      <c r="X58" s="145"/>
      <c r="Y58" s="145"/>
      <c r="Z58" s="145"/>
      <c r="AA58" s="145"/>
      <c r="AB58" s="145"/>
      <c r="AC58" s="145"/>
      <c r="AD58" s="145"/>
    </row>
    <row r="59" spans="1:30" s="24" customFormat="1" x14ac:dyDescent="0.15">
      <c r="A59" s="145"/>
      <c r="B59" s="145"/>
      <c r="C59" s="145"/>
      <c r="D59" s="145"/>
      <c r="E59" s="145"/>
      <c r="F59" s="145"/>
      <c r="G59" s="145"/>
      <c r="H59" s="145"/>
      <c r="I59" s="145"/>
      <c r="J59" s="145"/>
      <c r="K59" s="145"/>
      <c r="L59" s="145"/>
      <c r="M59" s="145"/>
      <c r="N59" s="145"/>
      <c r="O59" s="145"/>
      <c r="P59" s="145"/>
      <c r="Q59" s="145"/>
      <c r="R59" s="145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</row>
    <row r="60" spans="1:30" s="24" customFormat="1" x14ac:dyDescent="0.15">
      <c r="A60" s="145"/>
      <c r="B60" s="145"/>
      <c r="C60" s="145"/>
      <c r="D60" s="145"/>
      <c r="E60" s="145"/>
      <c r="F60" s="145"/>
      <c r="G60" s="145"/>
      <c r="H60" s="145"/>
      <c r="I60" s="145"/>
      <c r="J60" s="145"/>
      <c r="K60" s="145"/>
      <c r="L60" s="145"/>
      <c r="M60" s="145"/>
      <c r="N60" s="145"/>
      <c r="O60" s="145"/>
      <c r="P60" s="145"/>
      <c r="Q60" s="145"/>
      <c r="R60" s="145"/>
      <c r="S60" s="145"/>
      <c r="T60" s="145"/>
      <c r="U60" s="145"/>
      <c r="V60" s="145"/>
      <c r="W60" s="145"/>
      <c r="X60" s="145"/>
      <c r="Y60" s="145"/>
      <c r="Z60" s="145"/>
      <c r="AA60" s="145"/>
      <c r="AB60" s="145"/>
      <c r="AC60" s="145"/>
      <c r="AD60" s="145"/>
    </row>
    <row r="61" spans="1:30" s="24" customFormat="1" x14ac:dyDescent="0.15">
      <c r="A61" s="145"/>
      <c r="B61" s="145"/>
      <c r="C61" s="145"/>
      <c r="D61" s="145"/>
      <c r="E61" s="145"/>
      <c r="F61" s="145"/>
      <c r="G61" s="145"/>
      <c r="H61" s="145"/>
      <c r="I61" s="145"/>
      <c r="J61" s="145"/>
      <c r="K61" s="145"/>
      <c r="L61" s="145"/>
      <c r="M61" s="145"/>
      <c r="N61" s="145"/>
      <c r="O61" s="145"/>
      <c r="P61" s="145"/>
      <c r="Q61" s="145"/>
      <c r="R61" s="145"/>
      <c r="S61" s="145"/>
      <c r="T61" s="145"/>
      <c r="U61" s="145"/>
      <c r="V61" s="145"/>
      <c r="W61" s="145"/>
      <c r="X61" s="145"/>
      <c r="Y61" s="145"/>
      <c r="Z61" s="145"/>
      <c r="AA61" s="145"/>
      <c r="AB61" s="145"/>
      <c r="AC61" s="145"/>
      <c r="AD61" s="145"/>
    </row>
    <row r="62" spans="1:30" s="24" customFormat="1" x14ac:dyDescent="0.15">
      <c r="A62" s="145"/>
      <c r="B62" s="145"/>
      <c r="C62" s="145"/>
      <c r="D62" s="145"/>
      <c r="E62" s="145"/>
      <c r="F62" s="145"/>
      <c r="G62" s="145"/>
      <c r="H62" s="145"/>
      <c r="I62" s="145"/>
      <c r="J62" s="145"/>
      <c r="K62" s="145"/>
      <c r="L62" s="145"/>
      <c r="M62" s="145"/>
      <c r="N62" s="145"/>
      <c r="O62" s="145"/>
      <c r="P62" s="145"/>
      <c r="Q62" s="145"/>
      <c r="R62" s="145"/>
      <c r="S62" s="145"/>
      <c r="T62" s="145"/>
      <c r="U62" s="145"/>
      <c r="V62" s="145"/>
      <c r="W62" s="145"/>
      <c r="X62" s="145"/>
      <c r="Y62" s="145"/>
      <c r="Z62" s="145"/>
      <c r="AA62" s="145"/>
      <c r="AB62" s="145"/>
      <c r="AC62" s="145"/>
      <c r="AD62" s="145"/>
    </row>
    <row r="63" spans="1:30" s="24" customFormat="1" x14ac:dyDescent="0.15">
      <c r="A63" s="145"/>
      <c r="B63" s="145"/>
      <c r="C63" s="145"/>
      <c r="D63" s="145"/>
      <c r="E63" s="145"/>
      <c r="F63" s="145"/>
      <c r="G63" s="145"/>
      <c r="H63" s="145"/>
      <c r="I63" s="145"/>
      <c r="J63" s="145"/>
      <c r="K63" s="145"/>
      <c r="L63" s="145"/>
      <c r="M63" s="145"/>
      <c r="N63" s="145"/>
      <c r="O63" s="145"/>
      <c r="P63" s="145"/>
      <c r="Q63" s="145"/>
      <c r="R63" s="145"/>
      <c r="S63" s="145"/>
      <c r="T63" s="145"/>
      <c r="U63" s="145"/>
      <c r="V63" s="145"/>
      <c r="W63" s="145"/>
      <c r="X63" s="145"/>
      <c r="Y63" s="145"/>
      <c r="Z63" s="145"/>
      <c r="AA63" s="145"/>
      <c r="AB63" s="145"/>
      <c r="AC63" s="145"/>
      <c r="AD63" s="145"/>
    </row>
    <row r="64" spans="1:30" s="24" customFormat="1" x14ac:dyDescent="0.15">
      <c r="A64" s="145"/>
      <c r="B64" s="145"/>
      <c r="C64" s="145"/>
      <c r="D64" s="145"/>
      <c r="E64" s="145"/>
      <c r="F64" s="145"/>
      <c r="G64" s="145"/>
      <c r="H64" s="145"/>
      <c r="I64" s="145"/>
      <c r="J64" s="145"/>
      <c r="K64" s="145"/>
      <c r="L64" s="145"/>
      <c r="M64" s="145"/>
      <c r="N64" s="145"/>
      <c r="O64" s="145"/>
      <c r="P64" s="145"/>
      <c r="Q64" s="145"/>
      <c r="R64" s="145"/>
      <c r="S64" s="145"/>
      <c r="T64" s="145"/>
      <c r="U64" s="145"/>
      <c r="V64" s="145"/>
      <c r="W64" s="145"/>
      <c r="X64" s="145"/>
      <c r="Y64" s="145"/>
      <c r="Z64" s="145"/>
      <c r="AA64" s="145"/>
      <c r="AB64" s="145"/>
      <c r="AC64" s="145"/>
      <c r="AD64" s="145"/>
    </row>
    <row r="65" spans="1:30" s="24" customFormat="1" x14ac:dyDescent="0.15">
      <c r="A65" s="145"/>
      <c r="B65" s="145"/>
      <c r="C65" s="145"/>
      <c r="D65" s="145"/>
      <c r="E65" s="145"/>
      <c r="F65" s="145"/>
      <c r="G65" s="145"/>
      <c r="H65" s="145"/>
      <c r="I65" s="145"/>
      <c r="J65" s="145"/>
      <c r="K65" s="145"/>
      <c r="L65" s="145"/>
      <c r="M65" s="145"/>
      <c r="N65" s="145"/>
      <c r="O65" s="145"/>
      <c r="P65" s="145"/>
      <c r="Q65" s="145"/>
      <c r="R65" s="145"/>
      <c r="S65" s="145"/>
      <c r="T65" s="145"/>
      <c r="U65" s="145"/>
      <c r="V65" s="145"/>
      <c r="W65" s="145"/>
      <c r="X65" s="145"/>
      <c r="Y65" s="145"/>
      <c r="Z65" s="145"/>
      <c r="AA65" s="145"/>
      <c r="AB65" s="145"/>
      <c r="AC65" s="145"/>
      <c r="AD65" s="145"/>
    </row>
    <row r="66" spans="1:30" s="24" customFormat="1" x14ac:dyDescent="0.15">
      <c r="A66" s="145"/>
      <c r="B66" s="145"/>
      <c r="C66" s="145"/>
      <c r="D66" s="145"/>
      <c r="E66" s="145"/>
      <c r="F66" s="145"/>
      <c r="G66" s="145"/>
      <c r="H66" s="145"/>
      <c r="I66" s="145"/>
      <c r="J66" s="145"/>
      <c r="K66" s="145"/>
      <c r="L66" s="145"/>
      <c r="M66" s="145"/>
      <c r="N66" s="145"/>
      <c r="O66" s="145"/>
      <c r="P66" s="145"/>
      <c r="Q66" s="145"/>
      <c r="R66" s="145"/>
      <c r="S66" s="145"/>
      <c r="T66" s="145"/>
      <c r="U66" s="145"/>
      <c r="V66" s="145"/>
      <c r="W66" s="145"/>
      <c r="X66" s="145"/>
      <c r="Y66" s="145"/>
      <c r="Z66" s="145"/>
      <c r="AA66" s="145"/>
      <c r="AB66" s="145"/>
      <c r="AC66" s="145"/>
      <c r="AD66" s="145"/>
    </row>
    <row r="67" spans="1:30" s="24" customFormat="1" x14ac:dyDescent="0.15">
      <c r="A67" s="145"/>
      <c r="B67" s="145"/>
      <c r="C67" s="145"/>
      <c r="D67" s="145"/>
      <c r="E67" s="145"/>
      <c r="F67" s="145"/>
      <c r="G67" s="145"/>
      <c r="H67" s="145"/>
      <c r="I67" s="145"/>
      <c r="J67" s="145"/>
      <c r="K67" s="145"/>
      <c r="L67" s="145"/>
      <c r="M67" s="145"/>
      <c r="N67" s="145"/>
      <c r="O67" s="145"/>
      <c r="P67" s="145"/>
      <c r="Q67" s="145"/>
      <c r="R67" s="145"/>
      <c r="S67" s="145"/>
      <c r="T67" s="145"/>
      <c r="U67" s="145"/>
      <c r="V67" s="145"/>
      <c r="W67" s="145"/>
      <c r="X67" s="145"/>
      <c r="Y67" s="145"/>
      <c r="Z67" s="145"/>
      <c r="AA67" s="145"/>
      <c r="AB67" s="145"/>
      <c r="AC67" s="145"/>
      <c r="AD67" s="145"/>
    </row>
    <row r="68" spans="1:30" s="24" customFormat="1" x14ac:dyDescent="0.15">
      <c r="A68" s="145"/>
      <c r="B68" s="145"/>
      <c r="C68" s="145"/>
      <c r="D68" s="145"/>
      <c r="E68" s="145"/>
      <c r="F68" s="145"/>
      <c r="G68" s="145"/>
      <c r="H68" s="145"/>
      <c r="I68" s="145"/>
      <c r="J68" s="145"/>
      <c r="K68" s="145"/>
      <c r="L68" s="145"/>
      <c r="M68" s="145"/>
      <c r="N68" s="145"/>
      <c r="O68" s="145"/>
      <c r="P68" s="145"/>
      <c r="Q68" s="145"/>
      <c r="R68" s="145"/>
      <c r="S68" s="145"/>
      <c r="T68" s="145"/>
      <c r="U68" s="145"/>
      <c r="V68" s="145"/>
      <c r="W68" s="145"/>
      <c r="X68" s="145"/>
      <c r="Y68" s="145"/>
      <c r="Z68" s="145"/>
      <c r="AA68" s="145"/>
      <c r="AB68" s="145"/>
      <c r="AC68" s="145"/>
      <c r="AD68" s="145"/>
    </row>
    <row r="69" spans="1:30" s="24" customFormat="1" x14ac:dyDescent="0.15">
      <c r="A69" s="145"/>
      <c r="B69" s="145"/>
      <c r="C69" s="145"/>
      <c r="D69" s="145"/>
      <c r="E69" s="145"/>
      <c r="F69" s="145"/>
      <c r="G69" s="145"/>
      <c r="H69" s="145"/>
      <c r="I69" s="145"/>
      <c r="J69" s="145"/>
      <c r="K69" s="145"/>
      <c r="L69" s="145"/>
      <c r="M69" s="145"/>
      <c r="N69" s="145"/>
      <c r="O69" s="145"/>
      <c r="P69" s="145"/>
      <c r="Q69" s="145"/>
      <c r="R69" s="145"/>
      <c r="S69" s="145"/>
      <c r="T69" s="145"/>
      <c r="U69" s="145"/>
      <c r="V69" s="145"/>
      <c r="W69" s="145"/>
      <c r="X69" s="145"/>
      <c r="Y69" s="145"/>
      <c r="Z69" s="145"/>
      <c r="AA69" s="145"/>
      <c r="AB69" s="145"/>
      <c r="AC69" s="145"/>
      <c r="AD69" s="145"/>
    </row>
    <row r="70" spans="1:30" s="24" customFormat="1" x14ac:dyDescent="0.15">
      <c r="A70" s="145"/>
      <c r="B70" s="145"/>
      <c r="C70" s="145"/>
      <c r="D70" s="145"/>
      <c r="E70" s="145"/>
      <c r="F70" s="145"/>
      <c r="G70" s="145"/>
      <c r="H70" s="145"/>
      <c r="I70" s="145"/>
      <c r="J70" s="145"/>
      <c r="K70" s="145"/>
      <c r="L70" s="145"/>
      <c r="M70" s="145"/>
      <c r="N70" s="145"/>
      <c r="O70" s="145"/>
      <c r="P70" s="145"/>
      <c r="Q70" s="145"/>
      <c r="R70" s="145"/>
      <c r="S70" s="145"/>
      <c r="T70" s="145"/>
      <c r="U70" s="145"/>
      <c r="V70" s="145"/>
      <c r="W70" s="145"/>
      <c r="X70" s="145"/>
      <c r="Y70" s="145"/>
      <c r="Z70" s="145"/>
      <c r="AA70" s="145"/>
      <c r="AB70" s="145"/>
      <c r="AC70" s="145"/>
      <c r="AD70" s="145"/>
    </row>
    <row r="71" spans="1:30" s="24" customFormat="1" x14ac:dyDescent="0.15">
      <c r="A71" s="145"/>
      <c r="B71" s="145"/>
      <c r="C71" s="145"/>
      <c r="D71" s="145"/>
      <c r="E71" s="145"/>
      <c r="F71" s="145"/>
      <c r="G71" s="145"/>
      <c r="H71" s="145"/>
      <c r="I71" s="145"/>
      <c r="J71" s="145"/>
      <c r="K71" s="145"/>
      <c r="L71" s="145"/>
      <c r="M71" s="145"/>
      <c r="N71" s="145"/>
      <c r="O71" s="145"/>
      <c r="P71" s="145"/>
      <c r="Q71" s="145"/>
      <c r="R71" s="145"/>
      <c r="S71" s="145"/>
      <c r="T71" s="145"/>
      <c r="U71" s="145"/>
      <c r="V71" s="145"/>
      <c r="W71" s="145"/>
      <c r="X71" s="145"/>
      <c r="Y71" s="145"/>
      <c r="Z71" s="145"/>
      <c r="AA71" s="145"/>
      <c r="AB71" s="145"/>
      <c r="AC71" s="145"/>
      <c r="AD71" s="145"/>
    </row>
    <row r="72" spans="1:30" s="24" customFormat="1" x14ac:dyDescent="0.15">
      <c r="A72" s="145"/>
      <c r="B72" s="145"/>
      <c r="C72" s="145"/>
      <c r="D72" s="145"/>
      <c r="E72" s="145"/>
      <c r="F72" s="145"/>
      <c r="G72" s="145"/>
      <c r="H72" s="145"/>
      <c r="I72" s="145"/>
      <c r="J72" s="145"/>
      <c r="K72" s="145"/>
      <c r="L72" s="145"/>
      <c r="M72" s="145"/>
      <c r="N72" s="145"/>
      <c r="O72" s="145"/>
      <c r="P72" s="145"/>
      <c r="Q72" s="145"/>
      <c r="R72" s="145"/>
      <c r="S72" s="145"/>
      <c r="T72" s="145"/>
      <c r="U72" s="145"/>
      <c r="V72" s="145"/>
      <c r="W72" s="145"/>
      <c r="X72" s="145"/>
      <c r="Y72" s="145"/>
      <c r="Z72" s="145"/>
      <c r="AA72" s="145"/>
      <c r="AB72" s="145"/>
      <c r="AC72" s="145"/>
      <c r="AD72" s="145"/>
    </row>
    <row r="73" spans="1:30" s="24" customFormat="1" x14ac:dyDescent="0.15">
      <c r="A73" s="145"/>
      <c r="B73" s="145"/>
      <c r="C73" s="145"/>
      <c r="D73" s="145"/>
      <c r="E73" s="145"/>
      <c r="F73" s="145"/>
      <c r="G73" s="145"/>
      <c r="H73" s="145"/>
      <c r="I73" s="145"/>
      <c r="J73" s="145"/>
      <c r="K73" s="145"/>
      <c r="L73" s="145"/>
      <c r="M73" s="145"/>
      <c r="N73" s="145"/>
      <c r="O73" s="145"/>
      <c r="P73" s="145"/>
      <c r="Q73" s="145"/>
      <c r="R73" s="145"/>
      <c r="S73" s="145"/>
      <c r="T73" s="145"/>
      <c r="U73" s="145"/>
      <c r="V73" s="145"/>
      <c r="W73" s="145"/>
      <c r="X73" s="145"/>
      <c r="Y73" s="145"/>
      <c r="Z73" s="145"/>
      <c r="AA73" s="145"/>
      <c r="AB73" s="145"/>
      <c r="AC73" s="145"/>
      <c r="AD73" s="145"/>
    </row>
    <row r="74" spans="1:30" s="24" customFormat="1" x14ac:dyDescent="0.15">
      <c r="A74" s="145"/>
      <c r="B74" s="145"/>
      <c r="C74" s="145"/>
      <c r="D74" s="145"/>
      <c r="E74" s="145"/>
      <c r="F74" s="145"/>
      <c r="G74" s="145"/>
      <c r="H74" s="145"/>
      <c r="I74" s="145"/>
      <c r="J74" s="145"/>
      <c r="K74" s="145"/>
      <c r="L74" s="145"/>
      <c r="M74" s="145"/>
      <c r="N74" s="145"/>
      <c r="O74" s="145"/>
      <c r="P74" s="145"/>
      <c r="Q74" s="145"/>
      <c r="R74" s="145"/>
      <c r="S74" s="145"/>
      <c r="T74" s="145"/>
      <c r="U74" s="145"/>
      <c r="V74" s="145"/>
      <c r="W74" s="145"/>
      <c r="X74" s="145"/>
      <c r="Y74" s="145"/>
      <c r="Z74" s="145"/>
      <c r="AA74" s="145"/>
      <c r="AB74" s="145"/>
      <c r="AC74" s="145"/>
      <c r="AD74" s="145"/>
    </row>
    <row r="75" spans="1:30" s="24" customFormat="1" x14ac:dyDescent="0.15">
      <c r="A75" s="145"/>
      <c r="B75" s="145"/>
      <c r="C75" s="145"/>
      <c r="D75" s="145"/>
      <c r="E75" s="145"/>
      <c r="F75" s="145"/>
      <c r="G75" s="145"/>
      <c r="H75" s="145"/>
      <c r="I75" s="145"/>
      <c r="J75" s="145"/>
      <c r="K75" s="145"/>
      <c r="L75" s="145"/>
      <c r="M75" s="145"/>
      <c r="N75" s="145"/>
      <c r="O75" s="145"/>
      <c r="P75" s="145"/>
      <c r="Q75" s="145"/>
      <c r="R75" s="145"/>
      <c r="S75" s="145"/>
      <c r="T75" s="145"/>
      <c r="U75" s="145"/>
      <c r="V75" s="145"/>
      <c r="W75" s="145"/>
      <c r="X75" s="145"/>
      <c r="Y75" s="145"/>
      <c r="Z75" s="145"/>
      <c r="AA75" s="145"/>
      <c r="AB75" s="145"/>
      <c r="AC75" s="145"/>
      <c r="AD75" s="145"/>
    </row>
    <row r="76" spans="1:30" s="24" customFormat="1" x14ac:dyDescent="0.15">
      <c r="A76" s="145"/>
      <c r="B76" s="145"/>
      <c r="C76" s="145"/>
      <c r="D76" s="145"/>
      <c r="E76" s="145"/>
      <c r="F76" s="145"/>
      <c r="G76" s="145"/>
      <c r="H76" s="145"/>
      <c r="I76" s="145"/>
      <c r="J76" s="145"/>
      <c r="K76" s="145"/>
      <c r="L76" s="145"/>
      <c r="M76" s="145"/>
      <c r="N76" s="145"/>
      <c r="O76" s="145"/>
      <c r="P76" s="145"/>
      <c r="Q76" s="145"/>
      <c r="R76" s="145"/>
      <c r="S76" s="145"/>
      <c r="T76" s="145"/>
      <c r="U76" s="145"/>
      <c r="V76" s="145"/>
      <c r="W76" s="145"/>
      <c r="X76" s="145"/>
      <c r="Y76" s="145"/>
      <c r="Z76" s="145"/>
      <c r="AA76" s="145"/>
      <c r="AB76" s="145"/>
      <c r="AC76" s="145"/>
      <c r="AD76" s="145"/>
    </row>
    <row r="77" spans="1:30" s="24" customFormat="1" x14ac:dyDescent="0.15">
      <c r="A77" s="145"/>
      <c r="B77" s="145"/>
      <c r="C77" s="145"/>
      <c r="D77" s="145"/>
      <c r="E77" s="145"/>
      <c r="F77" s="145"/>
      <c r="G77" s="145"/>
      <c r="H77" s="145"/>
      <c r="I77" s="145"/>
      <c r="J77" s="145"/>
      <c r="K77" s="145"/>
      <c r="L77" s="145"/>
      <c r="M77" s="145"/>
      <c r="N77" s="145"/>
      <c r="O77" s="145"/>
      <c r="P77" s="145"/>
      <c r="Q77" s="145"/>
      <c r="R77" s="145"/>
      <c r="S77" s="145"/>
      <c r="T77" s="145"/>
      <c r="U77" s="145"/>
      <c r="V77" s="145"/>
      <c r="W77" s="145"/>
      <c r="X77" s="145"/>
      <c r="Y77" s="145"/>
      <c r="Z77" s="145"/>
      <c r="AA77" s="145"/>
      <c r="AB77" s="145"/>
      <c r="AC77" s="145"/>
      <c r="AD77" s="145"/>
    </row>
    <row r="78" spans="1:30" s="24" customFormat="1" x14ac:dyDescent="0.15">
      <c r="A78" s="145"/>
      <c r="B78" s="145"/>
      <c r="C78" s="145"/>
      <c r="D78" s="145"/>
      <c r="E78" s="145"/>
      <c r="F78" s="145"/>
      <c r="G78" s="145"/>
      <c r="H78" s="145"/>
      <c r="I78" s="145"/>
      <c r="J78" s="145"/>
      <c r="K78" s="145"/>
      <c r="L78" s="145"/>
      <c r="M78" s="145"/>
      <c r="N78" s="145"/>
      <c r="O78" s="145"/>
      <c r="P78" s="145"/>
      <c r="Q78" s="145"/>
      <c r="R78" s="145"/>
      <c r="S78" s="145"/>
      <c r="T78" s="145"/>
      <c r="U78" s="145"/>
      <c r="V78" s="145"/>
      <c r="W78" s="145"/>
      <c r="X78" s="145"/>
      <c r="Y78" s="145"/>
      <c r="Z78" s="145"/>
      <c r="AA78" s="145"/>
      <c r="AB78" s="145"/>
      <c r="AC78" s="145"/>
      <c r="AD78" s="145"/>
    </row>
    <row r="79" spans="1:30" s="24" customFormat="1" x14ac:dyDescent="0.15">
      <c r="A79" s="145"/>
      <c r="B79" s="145"/>
      <c r="C79" s="145"/>
      <c r="D79" s="145"/>
      <c r="E79" s="145"/>
      <c r="F79" s="145"/>
      <c r="G79" s="145"/>
      <c r="H79" s="145"/>
      <c r="I79" s="145"/>
      <c r="J79" s="145"/>
      <c r="K79" s="145"/>
      <c r="L79" s="145"/>
      <c r="M79" s="145"/>
      <c r="N79" s="145"/>
      <c r="O79" s="145"/>
      <c r="P79" s="145"/>
      <c r="Q79" s="145"/>
      <c r="R79" s="145"/>
      <c r="S79" s="145"/>
      <c r="T79" s="145"/>
      <c r="U79" s="145"/>
      <c r="V79" s="145"/>
      <c r="W79" s="145"/>
      <c r="X79" s="145"/>
      <c r="Y79" s="145"/>
      <c r="Z79" s="145"/>
      <c r="AA79" s="145"/>
      <c r="AB79" s="145"/>
      <c r="AC79" s="145"/>
      <c r="AD79" s="145"/>
    </row>
    <row r="80" spans="1:30" s="24" customFormat="1" x14ac:dyDescent="0.15">
      <c r="A80" s="145"/>
      <c r="B80" s="145"/>
      <c r="C80" s="145"/>
      <c r="D80" s="145"/>
      <c r="E80" s="145"/>
      <c r="F80" s="145"/>
      <c r="G80" s="145"/>
      <c r="H80" s="145"/>
      <c r="I80" s="145"/>
      <c r="J80" s="145"/>
      <c r="K80" s="145"/>
      <c r="L80" s="145"/>
      <c r="M80" s="145"/>
      <c r="N80" s="145"/>
      <c r="O80" s="145"/>
      <c r="P80" s="145"/>
      <c r="Q80" s="145"/>
      <c r="R80" s="145"/>
      <c r="S80" s="145"/>
      <c r="T80" s="145"/>
      <c r="U80" s="145"/>
      <c r="V80" s="145"/>
      <c r="W80" s="145"/>
      <c r="X80" s="145"/>
      <c r="Y80" s="145"/>
      <c r="Z80" s="145"/>
      <c r="AA80" s="145"/>
      <c r="AB80" s="145"/>
      <c r="AC80" s="145"/>
      <c r="AD80" s="145"/>
    </row>
    <row r="81" spans="1:30" s="24" customFormat="1" x14ac:dyDescent="0.15">
      <c r="A81" s="145"/>
      <c r="B81" s="145"/>
      <c r="C81" s="145"/>
      <c r="D81" s="145"/>
      <c r="E81" s="145"/>
      <c r="F81" s="145"/>
      <c r="G81" s="145"/>
      <c r="H81" s="145"/>
      <c r="I81" s="145"/>
      <c r="J81" s="145"/>
      <c r="K81" s="145"/>
      <c r="L81" s="145"/>
      <c r="M81" s="145"/>
      <c r="N81" s="145"/>
      <c r="O81" s="145"/>
      <c r="P81" s="145"/>
      <c r="Q81" s="145"/>
      <c r="R81" s="145"/>
      <c r="S81" s="145"/>
      <c r="T81" s="145"/>
      <c r="U81" s="145"/>
      <c r="V81" s="145"/>
      <c r="W81" s="145"/>
      <c r="X81" s="145"/>
      <c r="Y81" s="145"/>
      <c r="Z81" s="145"/>
      <c r="AA81" s="145"/>
      <c r="AB81" s="145"/>
      <c r="AC81" s="145"/>
      <c r="AD81" s="145"/>
    </row>
    <row r="82" spans="1:30" s="24" customFormat="1" x14ac:dyDescent="0.15">
      <c r="A82" s="145"/>
      <c r="B82" s="145"/>
      <c r="C82" s="145"/>
      <c r="D82" s="145"/>
      <c r="E82" s="145"/>
      <c r="F82" s="145"/>
      <c r="G82" s="145"/>
      <c r="H82" s="145"/>
      <c r="I82" s="145"/>
      <c r="J82" s="145"/>
      <c r="K82" s="145"/>
      <c r="L82" s="145"/>
      <c r="M82" s="145"/>
      <c r="N82" s="145"/>
      <c r="O82" s="145"/>
      <c r="P82" s="145"/>
      <c r="Q82" s="145"/>
      <c r="R82" s="145"/>
      <c r="S82" s="145"/>
      <c r="T82" s="145"/>
      <c r="U82" s="145"/>
      <c r="V82" s="145"/>
      <c r="W82" s="145"/>
      <c r="X82" s="145"/>
      <c r="Y82" s="145"/>
      <c r="Z82" s="145"/>
      <c r="AA82" s="145"/>
      <c r="AB82" s="145"/>
      <c r="AC82" s="145"/>
      <c r="AD82" s="145"/>
    </row>
    <row r="83" spans="1:30" s="24" customFormat="1" x14ac:dyDescent="0.15">
      <c r="A83" s="145"/>
      <c r="B83" s="145"/>
      <c r="C83" s="145"/>
      <c r="D83" s="145"/>
      <c r="E83" s="145"/>
      <c r="F83" s="145"/>
      <c r="G83" s="145"/>
      <c r="H83" s="145"/>
      <c r="I83" s="145"/>
      <c r="J83" s="145"/>
      <c r="K83" s="145"/>
      <c r="L83" s="145"/>
      <c r="M83" s="145"/>
      <c r="N83" s="145"/>
      <c r="O83" s="145"/>
      <c r="P83" s="145"/>
      <c r="Q83" s="145"/>
      <c r="R83" s="145"/>
      <c r="S83" s="145"/>
      <c r="T83" s="145"/>
      <c r="U83" s="145"/>
      <c r="V83" s="145"/>
      <c r="W83" s="145"/>
      <c r="X83" s="145"/>
      <c r="Y83" s="145"/>
      <c r="Z83" s="145"/>
      <c r="AA83" s="145"/>
      <c r="AB83" s="145"/>
      <c r="AC83" s="145"/>
      <c r="AD83" s="145"/>
    </row>
    <row r="84" spans="1:30" s="24" customFormat="1" x14ac:dyDescent="0.15">
      <c r="A84" s="145"/>
      <c r="B84" s="145"/>
      <c r="C84" s="145"/>
      <c r="D84" s="145"/>
      <c r="E84" s="145"/>
      <c r="F84" s="145"/>
      <c r="G84" s="145"/>
      <c r="H84" s="145"/>
      <c r="I84" s="145"/>
      <c r="J84" s="145"/>
      <c r="K84" s="145"/>
      <c r="L84" s="145"/>
      <c r="M84" s="145"/>
      <c r="N84" s="145"/>
      <c r="O84" s="145"/>
      <c r="P84" s="145"/>
      <c r="Q84" s="145"/>
      <c r="R84" s="145"/>
      <c r="S84" s="145"/>
      <c r="T84" s="145"/>
      <c r="U84" s="145"/>
      <c r="V84" s="145"/>
      <c r="W84" s="145"/>
      <c r="X84" s="145"/>
      <c r="Y84" s="145"/>
      <c r="Z84" s="145"/>
      <c r="AA84" s="145"/>
      <c r="AB84" s="145"/>
      <c r="AC84" s="145"/>
      <c r="AD84" s="145"/>
    </row>
    <row r="85" spans="1:30" s="24" customFormat="1" x14ac:dyDescent="0.15">
      <c r="A85" s="145"/>
      <c r="B85" s="145"/>
      <c r="C85" s="145"/>
      <c r="D85" s="145"/>
      <c r="E85" s="145"/>
      <c r="F85" s="145"/>
      <c r="G85" s="145"/>
      <c r="H85" s="145"/>
      <c r="I85" s="145"/>
      <c r="J85" s="145"/>
      <c r="K85" s="145"/>
      <c r="L85" s="145"/>
      <c r="M85" s="145"/>
      <c r="N85" s="145"/>
      <c r="O85" s="145"/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</row>
    <row r="86" spans="1:30" s="24" customFormat="1" x14ac:dyDescent="0.15">
      <c r="A86" s="145"/>
      <c r="B86" s="145"/>
      <c r="C86" s="145"/>
      <c r="D86" s="145"/>
      <c r="E86" s="145"/>
      <c r="F86" s="145"/>
      <c r="G86" s="145"/>
      <c r="H86" s="145"/>
      <c r="I86" s="145"/>
      <c r="J86" s="145"/>
      <c r="K86" s="145"/>
      <c r="L86" s="145"/>
      <c r="M86" s="145"/>
      <c r="N86" s="145"/>
      <c r="O86" s="145"/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</row>
    <row r="87" spans="1:30" s="24" customFormat="1" x14ac:dyDescent="0.15">
      <c r="A87" s="145"/>
      <c r="B87" s="145"/>
      <c r="C87" s="145"/>
      <c r="D87" s="145"/>
      <c r="E87" s="145"/>
      <c r="F87" s="145"/>
      <c r="G87" s="145"/>
      <c r="H87" s="145"/>
      <c r="I87" s="145"/>
      <c r="J87" s="145"/>
      <c r="K87" s="145"/>
      <c r="L87" s="145"/>
      <c r="M87" s="145"/>
      <c r="N87" s="145"/>
      <c r="O87" s="145"/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</row>
    <row r="88" spans="1:30" s="24" customFormat="1" x14ac:dyDescent="0.15">
      <c r="A88" s="145"/>
      <c r="B88" s="145"/>
      <c r="C88" s="145"/>
      <c r="D88" s="145"/>
      <c r="E88" s="145"/>
      <c r="F88" s="145"/>
      <c r="G88" s="145"/>
      <c r="H88" s="145"/>
      <c r="I88" s="145"/>
      <c r="J88" s="145"/>
      <c r="K88" s="145"/>
      <c r="L88" s="145"/>
      <c r="M88" s="145"/>
      <c r="N88" s="145"/>
      <c r="O88" s="145"/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</row>
    <row r="89" spans="1:30" s="24" customFormat="1" x14ac:dyDescent="0.15">
      <c r="A89" s="145"/>
      <c r="B89" s="145"/>
      <c r="C89" s="145"/>
      <c r="D89" s="145"/>
      <c r="E89" s="145"/>
      <c r="F89" s="145"/>
      <c r="G89" s="145"/>
      <c r="H89" s="145"/>
      <c r="I89" s="145"/>
      <c r="J89" s="145"/>
      <c r="K89" s="145"/>
      <c r="L89" s="145"/>
      <c r="M89" s="145"/>
      <c r="N89" s="145"/>
      <c r="O89" s="145"/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</row>
    <row r="90" spans="1:30" s="24" customFormat="1" x14ac:dyDescent="0.15">
      <c r="A90" s="145"/>
      <c r="B90" s="145"/>
      <c r="C90" s="145"/>
      <c r="D90" s="145"/>
      <c r="E90" s="145"/>
      <c r="F90" s="145"/>
      <c r="G90" s="145"/>
      <c r="H90" s="145"/>
      <c r="I90" s="145"/>
      <c r="J90" s="145"/>
      <c r="K90" s="145"/>
      <c r="L90" s="145"/>
      <c r="M90" s="145"/>
      <c r="N90" s="145"/>
      <c r="O90" s="145"/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</row>
    <row r="91" spans="1:30" s="24" customFormat="1" x14ac:dyDescent="0.15">
      <c r="A91" s="145"/>
      <c r="B91" s="145"/>
      <c r="C91" s="145"/>
      <c r="D91" s="145"/>
      <c r="E91" s="145"/>
      <c r="F91" s="145"/>
      <c r="G91" s="145"/>
      <c r="H91" s="145"/>
      <c r="I91" s="145"/>
      <c r="J91" s="145"/>
      <c r="K91" s="145"/>
      <c r="L91" s="145"/>
      <c r="M91" s="145"/>
      <c r="N91" s="145"/>
      <c r="O91" s="145"/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</row>
    <row r="92" spans="1:30" s="24" customFormat="1" x14ac:dyDescent="0.15">
      <c r="A92" s="145"/>
      <c r="B92" s="145"/>
      <c r="C92" s="145"/>
      <c r="D92" s="145"/>
      <c r="E92" s="145"/>
      <c r="F92" s="145"/>
      <c r="G92" s="145"/>
      <c r="H92" s="145"/>
      <c r="I92" s="145"/>
      <c r="J92" s="145"/>
      <c r="K92" s="145"/>
      <c r="L92" s="145"/>
      <c r="M92" s="145"/>
      <c r="N92" s="145"/>
      <c r="O92" s="145"/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</row>
    <row r="93" spans="1:30" s="24" customFormat="1" x14ac:dyDescent="0.15">
      <c r="A93" s="145"/>
      <c r="B93" s="145"/>
      <c r="C93" s="145"/>
      <c r="D93" s="145"/>
      <c r="E93" s="145"/>
      <c r="F93" s="145"/>
      <c r="G93" s="145"/>
      <c r="H93" s="145"/>
      <c r="I93" s="145"/>
      <c r="J93" s="145"/>
      <c r="K93" s="145"/>
      <c r="L93" s="145"/>
      <c r="M93" s="145"/>
      <c r="N93" s="145"/>
      <c r="O93" s="145"/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</row>
    <row r="94" spans="1:30" s="24" customFormat="1" x14ac:dyDescent="0.15">
      <c r="A94" s="145"/>
      <c r="B94" s="145"/>
      <c r="C94" s="145"/>
      <c r="D94" s="145"/>
      <c r="E94" s="145"/>
      <c r="F94" s="145"/>
      <c r="G94" s="145"/>
      <c r="H94" s="145"/>
      <c r="I94" s="145"/>
      <c r="J94" s="145"/>
      <c r="K94" s="145"/>
      <c r="L94" s="145"/>
      <c r="M94" s="145"/>
      <c r="N94" s="145"/>
      <c r="O94" s="145"/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</row>
    <row r="95" spans="1:30" s="24" customFormat="1" x14ac:dyDescent="0.15">
      <c r="A95" s="145"/>
      <c r="B95" s="145"/>
      <c r="C95" s="145"/>
      <c r="D95" s="145"/>
      <c r="E95" s="145"/>
      <c r="F95" s="145"/>
      <c r="G95" s="145"/>
      <c r="H95" s="145"/>
      <c r="I95" s="145"/>
      <c r="J95" s="145"/>
      <c r="K95" s="145"/>
      <c r="L95" s="145"/>
      <c r="M95" s="145"/>
      <c r="N95" s="145"/>
      <c r="O95" s="145"/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</row>
    <row r="96" spans="1:30" s="24" customFormat="1" x14ac:dyDescent="0.15">
      <c r="A96" s="145"/>
      <c r="B96" s="145"/>
      <c r="C96" s="145"/>
      <c r="D96" s="145"/>
      <c r="E96" s="145"/>
      <c r="F96" s="145"/>
      <c r="G96" s="145"/>
      <c r="H96" s="145"/>
      <c r="I96" s="145"/>
      <c r="J96" s="145"/>
      <c r="K96" s="145"/>
      <c r="L96" s="145"/>
      <c r="M96" s="145"/>
      <c r="N96" s="145"/>
      <c r="O96" s="145"/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</row>
    <row r="97" spans="1:30" s="24" customFormat="1" x14ac:dyDescent="0.15">
      <c r="A97" s="145"/>
      <c r="B97" s="145"/>
      <c r="C97" s="145"/>
      <c r="D97" s="145"/>
      <c r="E97" s="145"/>
      <c r="F97" s="145"/>
      <c r="G97" s="145"/>
      <c r="H97" s="145"/>
      <c r="I97" s="145"/>
      <c r="J97" s="145"/>
      <c r="K97" s="145"/>
      <c r="L97" s="145"/>
      <c r="M97" s="145"/>
      <c r="N97" s="145"/>
      <c r="O97" s="145"/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</row>
    <row r="98" spans="1:30" s="24" customFormat="1" x14ac:dyDescent="0.15">
      <c r="A98" s="145"/>
      <c r="B98" s="145"/>
      <c r="C98" s="145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</row>
    <row r="99" spans="1:30" s="24" customFormat="1" x14ac:dyDescent="0.15">
      <c r="A99" s="145"/>
      <c r="B99" s="145"/>
      <c r="C99" s="145"/>
      <c r="D99" s="145"/>
      <c r="E99" s="145"/>
      <c r="F99" s="145"/>
      <c r="G99" s="145"/>
      <c r="H99" s="145"/>
      <c r="I99" s="145"/>
      <c r="J99" s="145"/>
      <c r="K99" s="145"/>
      <c r="L99" s="145"/>
      <c r="M99" s="145"/>
      <c r="N99" s="145"/>
      <c r="O99" s="145"/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</row>
    <row r="100" spans="1:30" s="24" customFormat="1" x14ac:dyDescent="0.15">
      <c r="A100" s="145"/>
      <c r="B100" s="145"/>
      <c r="C100" s="145"/>
      <c r="D100" s="145"/>
      <c r="E100" s="145"/>
      <c r="F100" s="145"/>
      <c r="G100" s="145"/>
      <c r="H100" s="145"/>
      <c r="I100" s="145"/>
      <c r="J100" s="145"/>
      <c r="K100" s="145"/>
      <c r="L100" s="145"/>
      <c r="M100" s="145"/>
      <c r="N100" s="145"/>
      <c r="O100" s="145"/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</row>
    <row r="101" spans="1:30" s="24" customFormat="1" x14ac:dyDescent="0.15">
      <c r="A101" s="145"/>
      <c r="B101" s="145"/>
      <c r="C101" s="145"/>
      <c r="D101" s="145"/>
      <c r="E101" s="145"/>
      <c r="F101" s="145"/>
      <c r="G101" s="145"/>
      <c r="H101" s="145"/>
      <c r="I101" s="145"/>
      <c r="J101" s="145"/>
      <c r="K101" s="145"/>
      <c r="L101" s="145"/>
      <c r="M101" s="145"/>
      <c r="N101" s="145"/>
      <c r="O101" s="145"/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</row>
    <row r="102" spans="1:30" s="24" customFormat="1" x14ac:dyDescent="0.15">
      <c r="A102" s="145"/>
      <c r="B102" s="145"/>
      <c r="C102" s="145"/>
      <c r="D102" s="145"/>
      <c r="E102" s="145"/>
      <c r="F102" s="145"/>
      <c r="G102" s="145"/>
      <c r="H102" s="145"/>
      <c r="I102" s="145"/>
      <c r="J102" s="145"/>
      <c r="K102" s="145"/>
      <c r="L102" s="145"/>
      <c r="M102" s="145"/>
      <c r="N102" s="145"/>
      <c r="O102" s="145"/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</row>
    <row r="103" spans="1:30" s="24" customFormat="1" x14ac:dyDescent="0.15">
      <c r="A103" s="145"/>
      <c r="B103" s="145"/>
      <c r="C103" s="145"/>
      <c r="D103" s="145"/>
      <c r="E103" s="145"/>
      <c r="F103" s="145"/>
      <c r="G103" s="145"/>
      <c r="H103" s="145"/>
      <c r="I103" s="145"/>
      <c r="J103" s="145"/>
      <c r="K103" s="145"/>
      <c r="L103" s="145"/>
      <c r="M103" s="145"/>
      <c r="N103" s="145"/>
      <c r="O103" s="145"/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</row>
    <row r="104" spans="1:30" s="24" customFormat="1" x14ac:dyDescent="0.15">
      <c r="A104" s="145"/>
      <c r="B104" s="145"/>
      <c r="C104" s="145"/>
      <c r="D104" s="145"/>
      <c r="E104" s="145"/>
      <c r="F104" s="145"/>
      <c r="G104" s="145"/>
      <c r="H104" s="145"/>
      <c r="I104" s="145"/>
      <c r="J104" s="145"/>
      <c r="K104" s="145"/>
      <c r="L104" s="145"/>
      <c r="M104" s="145"/>
      <c r="N104" s="145"/>
      <c r="O104" s="145"/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</row>
    <row r="105" spans="1:30" s="24" customFormat="1" x14ac:dyDescent="0.15">
      <c r="A105" s="145"/>
      <c r="B105" s="145"/>
      <c r="C105" s="145"/>
      <c r="D105" s="145"/>
      <c r="E105" s="145"/>
      <c r="F105" s="145"/>
      <c r="G105" s="145"/>
      <c r="H105" s="145"/>
      <c r="I105" s="145"/>
      <c r="J105" s="145"/>
      <c r="K105" s="145"/>
      <c r="L105" s="145"/>
      <c r="M105" s="145"/>
      <c r="N105" s="145"/>
      <c r="O105" s="145"/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</row>
    <row r="106" spans="1:30" s="24" customFormat="1" x14ac:dyDescent="0.15">
      <c r="A106" s="145"/>
      <c r="B106" s="145"/>
      <c r="C106" s="145"/>
      <c r="D106" s="145"/>
      <c r="E106" s="145"/>
      <c r="F106" s="145"/>
      <c r="G106" s="145"/>
      <c r="H106" s="145"/>
      <c r="I106" s="145"/>
      <c r="J106" s="145"/>
      <c r="K106" s="145"/>
      <c r="L106" s="145"/>
      <c r="M106" s="145"/>
      <c r="N106" s="145"/>
      <c r="O106" s="145"/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</row>
    <row r="107" spans="1:30" s="24" customFormat="1" x14ac:dyDescent="0.15">
      <c r="A107" s="145"/>
      <c r="B107" s="145"/>
      <c r="C107" s="145"/>
      <c r="D107" s="145"/>
      <c r="E107" s="145"/>
      <c r="F107" s="145"/>
      <c r="G107" s="145"/>
      <c r="H107" s="145"/>
      <c r="I107" s="145"/>
      <c r="J107" s="145"/>
      <c r="K107" s="145"/>
      <c r="L107" s="145"/>
      <c r="M107" s="145"/>
      <c r="N107" s="145"/>
      <c r="O107" s="145"/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</row>
    <row r="108" spans="1:30" s="24" customFormat="1" x14ac:dyDescent="0.15">
      <c r="A108" s="145"/>
      <c r="B108" s="145"/>
      <c r="C108" s="145"/>
      <c r="D108" s="145"/>
      <c r="E108" s="145"/>
      <c r="F108" s="145"/>
      <c r="G108" s="145"/>
      <c r="H108" s="145"/>
      <c r="I108" s="145"/>
      <c r="J108" s="145"/>
      <c r="K108" s="145"/>
      <c r="L108" s="145"/>
      <c r="M108" s="145"/>
      <c r="N108" s="145"/>
      <c r="O108" s="145"/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</row>
    <row r="109" spans="1:30" s="24" customFormat="1" x14ac:dyDescent="0.15">
      <c r="A109" s="145"/>
      <c r="B109" s="145"/>
      <c r="C109" s="145"/>
      <c r="D109" s="145"/>
      <c r="E109" s="145"/>
      <c r="F109" s="145"/>
      <c r="G109" s="145"/>
      <c r="H109" s="145"/>
      <c r="I109" s="145"/>
      <c r="J109" s="145"/>
      <c r="K109" s="145"/>
      <c r="L109" s="145"/>
      <c r="M109" s="145"/>
      <c r="N109" s="145"/>
      <c r="O109" s="145"/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</row>
    <row r="110" spans="1:30" s="24" customFormat="1" x14ac:dyDescent="0.15">
      <c r="A110" s="145"/>
      <c r="B110" s="145"/>
      <c r="C110" s="145"/>
      <c r="D110" s="145"/>
      <c r="E110" s="145"/>
      <c r="F110" s="145"/>
      <c r="G110" s="145"/>
      <c r="H110" s="145"/>
      <c r="I110" s="145"/>
      <c r="J110" s="145"/>
      <c r="K110" s="145"/>
      <c r="L110" s="145"/>
      <c r="M110" s="145"/>
      <c r="N110" s="145"/>
      <c r="O110" s="145"/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</row>
    <row r="111" spans="1:30" s="24" customFormat="1" x14ac:dyDescent="0.15">
      <c r="A111" s="145"/>
      <c r="B111" s="145"/>
      <c r="C111" s="145"/>
      <c r="D111" s="145"/>
      <c r="E111" s="145"/>
      <c r="F111" s="145"/>
      <c r="G111" s="145"/>
      <c r="H111" s="145"/>
      <c r="I111" s="145"/>
      <c r="J111" s="145"/>
      <c r="K111" s="145"/>
      <c r="L111" s="145"/>
      <c r="M111" s="145"/>
      <c r="N111" s="145"/>
      <c r="O111" s="145"/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</row>
    <row r="112" spans="1:30" s="24" customFormat="1" x14ac:dyDescent="0.15">
      <c r="A112" s="145"/>
      <c r="B112" s="145"/>
      <c r="C112" s="145"/>
      <c r="D112" s="145"/>
      <c r="E112" s="145"/>
      <c r="F112" s="145"/>
      <c r="G112" s="145"/>
      <c r="H112" s="145"/>
      <c r="I112" s="145"/>
      <c r="J112" s="145"/>
      <c r="K112" s="145"/>
      <c r="L112" s="145"/>
      <c r="M112" s="145"/>
      <c r="N112" s="145"/>
      <c r="O112" s="145"/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</row>
    <row r="113" spans="1:30" s="24" customFormat="1" x14ac:dyDescent="0.15">
      <c r="A113" s="145"/>
      <c r="B113" s="145"/>
      <c r="C113" s="145"/>
      <c r="D113" s="145"/>
      <c r="E113" s="145"/>
      <c r="F113" s="145"/>
      <c r="G113" s="145"/>
      <c r="H113" s="145"/>
      <c r="I113" s="145"/>
      <c r="J113" s="145"/>
      <c r="K113" s="145"/>
      <c r="L113" s="145"/>
      <c r="M113" s="145"/>
      <c r="N113" s="145"/>
      <c r="O113" s="145"/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</row>
    <row r="114" spans="1:30" s="24" customFormat="1" x14ac:dyDescent="0.15">
      <c r="A114" s="145"/>
      <c r="B114" s="145"/>
      <c r="C114" s="145"/>
      <c r="D114" s="145"/>
      <c r="E114" s="145"/>
      <c r="F114" s="145"/>
      <c r="G114" s="145"/>
      <c r="H114" s="145"/>
      <c r="I114" s="145"/>
      <c r="J114" s="145"/>
      <c r="K114" s="145"/>
      <c r="L114" s="145"/>
      <c r="M114" s="145"/>
      <c r="N114" s="145"/>
      <c r="O114" s="145"/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</row>
    <row r="115" spans="1:30" s="24" customFormat="1" x14ac:dyDescent="0.15">
      <c r="A115" s="145"/>
      <c r="B115" s="145"/>
      <c r="C115" s="145"/>
      <c r="D115" s="145"/>
      <c r="E115" s="145"/>
      <c r="F115" s="145"/>
      <c r="G115" s="145"/>
      <c r="H115" s="145"/>
      <c r="I115" s="145"/>
      <c r="J115" s="145"/>
      <c r="K115" s="145"/>
      <c r="L115" s="145"/>
      <c r="M115" s="145"/>
      <c r="N115" s="145"/>
      <c r="O115" s="145"/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</row>
    <row r="116" spans="1:30" s="24" customFormat="1" x14ac:dyDescent="0.15">
      <c r="A116" s="145"/>
      <c r="B116" s="145"/>
      <c r="C116" s="145"/>
      <c r="D116" s="145"/>
      <c r="E116" s="145"/>
      <c r="F116" s="145"/>
      <c r="G116" s="145"/>
      <c r="H116" s="145"/>
      <c r="I116" s="145"/>
      <c r="J116" s="145"/>
      <c r="K116" s="145"/>
      <c r="L116" s="145"/>
      <c r="M116" s="145"/>
      <c r="N116" s="145"/>
      <c r="O116" s="145"/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</row>
    <row r="117" spans="1:30" s="24" customFormat="1" x14ac:dyDescent="0.15">
      <c r="A117" s="145"/>
      <c r="B117" s="145"/>
      <c r="C117" s="145"/>
      <c r="D117" s="145"/>
      <c r="E117" s="145"/>
      <c r="F117" s="145"/>
      <c r="G117" s="145"/>
      <c r="H117" s="145"/>
      <c r="I117" s="145"/>
      <c r="J117" s="145"/>
      <c r="K117" s="145"/>
      <c r="L117" s="145"/>
      <c r="M117" s="145"/>
      <c r="N117" s="145"/>
      <c r="O117" s="145"/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</row>
    <row r="118" spans="1:30" s="24" customFormat="1" x14ac:dyDescent="0.15">
      <c r="A118" s="145"/>
      <c r="B118" s="145"/>
      <c r="C118" s="145"/>
      <c r="D118" s="145"/>
      <c r="E118" s="145"/>
      <c r="F118" s="145"/>
      <c r="G118" s="145"/>
      <c r="H118" s="145"/>
      <c r="I118" s="145"/>
      <c r="J118" s="145"/>
      <c r="K118" s="145"/>
      <c r="L118" s="145"/>
      <c r="M118" s="145"/>
      <c r="N118" s="145"/>
      <c r="O118" s="145"/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</row>
    <row r="119" spans="1:30" s="24" customFormat="1" x14ac:dyDescent="0.15">
      <c r="A119" s="145"/>
      <c r="B119" s="145"/>
      <c r="C119" s="145"/>
      <c r="D119" s="145"/>
      <c r="E119" s="145"/>
      <c r="F119" s="145"/>
      <c r="G119" s="145"/>
      <c r="H119" s="145"/>
      <c r="I119" s="145"/>
      <c r="J119" s="145"/>
      <c r="K119" s="145"/>
      <c r="L119" s="145"/>
      <c r="M119" s="145"/>
      <c r="N119" s="145"/>
      <c r="O119" s="145"/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</row>
    <row r="120" spans="1:30" s="24" customFormat="1" x14ac:dyDescent="0.15">
      <c r="A120" s="145"/>
      <c r="B120" s="145"/>
      <c r="C120" s="145"/>
      <c r="D120" s="145"/>
      <c r="E120" s="145"/>
      <c r="F120" s="145"/>
      <c r="G120" s="145"/>
      <c r="H120" s="145"/>
      <c r="I120" s="145"/>
      <c r="J120" s="145"/>
      <c r="K120" s="145"/>
      <c r="L120" s="145"/>
      <c r="M120" s="145"/>
      <c r="N120" s="145"/>
      <c r="O120" s="145"/>
      <c r="P120" s="145"/>
      <c r="Q120" s="145"/>
      <c r="R120" s="145"/>
      <c r="S120" s="145"/>
      <c r="T120" s="145"/>
      <c r="U120" s="145"/>
      <c r="V120" s="145"/>
      <c r="W120" s="145"/>
      <c r="X120" s="145"/>
      <c r="Y120" s="145"/>
      <c r="Z120" s="145"/>
      <c r="AA120" s="145"/>
      <c r="AB120" s="145"/>
      <c r="AC120" s="145"/>
      <c r="AD120" s="145"/>
    </row>
    <row r="121" spans="1:30" s="24" customFormat="1" x14ac:dyDescent="0.15">
      <c r="A121" s="145"/>
      <c r="B121" s="145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  <c r="V121" s="145"/>
      <c r="W121" s="145"/>
      <c r="X121" s="145"/>
      <c r="Y121" s="145"/>
      <c r="Z121" s="145"/>
      <c r="AA121" s="145"/>
      <c r="AB121" s="145"/>
      <c r="AC121" s="145"/>
      <c r="AD121" s="145"/>
    </row>
    <row r="122" spans="1:30" s="24" customFormat="1" x14ac:dyDescent="0.15">
      <c r="A122" s="145"/>
      <c r="B122" s="145"/>
      <c r="C122" s="145"/>
      <c r="D122" s="145"/>
      <c r="E122" s="145"/>
      <c r="F122" s="145"/>
      <c r="G122" s="145"/>
      <c r="H122" s="145"/>
      <c r="I122" s="145"/>
      <c r="J122" s="145"/>
      <c r="K122" s="145"/>
      <c r="L122" s="145"/>
      <c r="M122" s="145"/>
      <c r="N122" s="145"/>
      <c r="O122" s="145"/>
      <c r="P122" s="145"/>
      <c r="Q122" s="145"/>
      <c r="R122" s="145"/>
      <c r="S122" s="145"/>
      <c r="T122" s="145"/>
      <c r="U122" s="145"/>
      <c r="V122" s="145"/>
      <c r="W122" s="145"/>
      <c r="X122" s="145"/>
      <c r="Y122" s="145"/>
      <c r="Z122" s="145"/>
      <c r="AA122" s="145"/>
      <c r="AB122" s="145"/>
      <c r="AC122" s="145"/>
      <c r="AD122" s="145"/>
    </row>
    <row r="123" spans="1:30" s="24" customFormat="1" x14ac:dyDescent="0.15">
      <c r="A123" s="145"/>
      <c r="B123" s="145"/>
      <c r="C123" s="145"/>
      <c r="D123" s="145"/>
      <c r="E123" s="145"/>
      <c r="F123" s="145"/>
      <c r="G123" s="145"/>
      <c r="H123" s="145"/>
      <c r="I123" s="145"/>
      <c r="J123" s="145"/>
      <c r="K123" s="145"/>
      <c r="L123" s="145"/>
      <c r="M123" s="145"/>
      <c r="N123" s="145"/>
      <c r="O123" s="145"/>
      <c r="P123" s="145"/>
      <c r="Q123" s="145"/>
      <c r="R123" s="145"/>
      <c r="S123" s="145"/>
      <c r="T123" s="145"/>
      <c r="U123" s="145"/>
      <c r="V123" s="145"/>
      <c r="W123" s="145"/>
      <c r="X123" s="145"/>
      <c r="Y123" s="145"/>
      <c r="Z123" s="145"/>
      <c r="AA123" s="145"/>
      <c r="AB123" s="145"/>
      <c r="AC123" s="145"/>
      <c r="AD123" s="145"/>
    </row>
    <row r="124" spans="1:30" s="24" customFormat="1" x14ac:dyDescent="0.15">
      <c r="A124" s="145"/>
      <c r="B124" s="145"/>
      <c r="C124" s="145"/>
      <c r="D124" s="145"/>
      <c r="E124" s="145"/>
      <c r="F124" s="145"/>
      <c r="G124" s="145"/>
      <c r="H124" s="145"/>
      <c r="I124" s="145"/>
      <c r="J124" s="145"/>
      <c r="K124" s="145"/>
      <c r="L124" s="145"/>
      <c r="M124" s="145"/>
      <c r="N124" s="145"/>
      <c r="O124" s="145"/>
      <c r="P124" s="145"/>
      <c r="Q124" s="145"/>
      <c r="R124" s="145"/>
      <c r="S124" s="145"/>
      <c r="T124" s="145"/>
      <c r="U124" s="145"/>
      <c r="V124" s="145"/>
      <c r="W124" s="145"/>
      <c r="X124" s="145"/>
      <c r="Y124" s="145"/>
      <c r="Z124" s="145"/>
      <c r="AA124" s="145"/>
      <c r="AB124" s="145"/>
      <c r="AC124" s="145"/>
      <c r="AD124" s="145"/>
    </row>
    <row r="125" spans="1:30" s="24" customFormat="1" x14ac:dyDescent="0.15">
      <c r="A125" s="145"/>
      <c r="B125" s="145"/>
      <c r="C125" s="145"/>
      <c r="D125" s="145"/>
      <c r="E125" s="145"/>
      <c r="F125" s="145"/>
      <c r="G125" s="145"/>
      <c r="H125" s="145"/>
      <c r="I125" s="145"/>
      <c r="J125" s="145"/>
      <c r="K125" s="145"/>
      <c r="L125" s="145"/>
      <c r="M125" s="145"/>
      <c r="N125" s="145"/>
      <c r="O125" s="145"/>
      <c r="P125" s="145"/>
      <c r="Q125" s="145"/>
      <c r="R125" s="145"/>
      <c r="S125" s="145"/>
      <c r="T125" s="145"/>
      <c r="U125" s="145"/>
      <c r="V125" s="145"/>
      <c r="W125" s="145"/>
      <c r="X125" s="145"/>
      <c r="Y125" s="145"/>
      <c r="Z125" s="145"/>
      <c r="AA125" s="145"/>
      <c r="AB125" s="145"/>
      <c r="AC125" s="145"/>
      <c r="AD125" s="145"/>
    </row>
    <row r="126" spans="1:30" s="24" customFormat="1" x14ac:dyDescent="0.15">
      <c r="A126" s="145"/>
      <c r="B126" s="145"/>
      <c r="C126" s="145"/>
      <c r="D126" s="145"/>
      <c r="E126" s="145"/>
      <c r="F126" s="145"/>
      <c r="G126" s="145"/>
      <c r="H126" s="145"/>
      <c r="I126" s="145"/>
      <c r="J126" s="145"/>
      <c r="K126" s="145"/>
      <c r="L126" s="145"/>
      <c r="M126" s="145"/>
      <c r="N126" s="145"/>
      <c r="O126" s="145"/>
      <c r="P126" s="145"/>
      <c r="Q126" s="145"/>
      <c r="R126" s="145"/>
      <c r="S126" s="145"/>
      <c r="T126" s="145"/>
      <c r="U126" s="145"/>
      <c r="V126" s="145"/>
      <c r="W126" s="145"/>
      <c r="X126" s="145"/>
      <c r="Y126" s="145"/>
      <c r="Z126" s="145"/>
      <c r="AA126" s="145"/>
      <c r="AB126" s="145"/>
      <c r="AC126" s="145"/>
      <c r="AD126" s="145"/>
    </row>
    <row r="127" spans="1:30" s="24" customFormat="1" x14ac:dyDescent="0.15">
      <c r="A127" s="145"/>
      <c r="B127" s="145"/>
      <c r="C127" s="145"/>
      <c r="D127" s="145"/>
      <c r="E127" s="145"/>
      <c r="F127" s="145"/>
      <c r="G127" s="145"/>
      <c r="H127" s="145"/>
      <c r="I127" s="145"/>
      <c r="J127" s="145"/>
      <c r="K127" s="145"/>
      <c r="L127" s="145"/>
      <c r="M127" s="145"/>
      <c r="N127" s="145"/>
      <c r="O127" s="145"/>
      <c r="P127" s="145"/>
      <c r="Q127" s="145"/>
      <c r="R127" s="145"/>
      <c r="S127" s="145"/>
      <c r="T127" s="145"/>
      <c r="U127" s="145"/>
      <c r="V127" s="145"/>
      <c r="W127" s="145"/>
      <c r="X127" s="145"/>
      <c r="Y127" s="145"/>
      <c r="Z127" s="145"/>
      <c r="AA127" s="145"/>
      <c r="AB127" s="145"/>
      <c r="AC127" s="145"/>
      <c r="AD127" s="145"/>
    </row>
    <row r="128" spans="1:30" s="24" customFormat="1" x14ac:dyDescent="0.15">
      <c r="A128" s="145"/>
      <c r="B128" s="145"/>
      <c r="C128" s="145"/>
      <c r="D128" s="145"/>
      <c r="E128" s="145"/>
      <c r="F128" s="145"/>
      <c r="G128" s="145"/>
      <c r="H128" s="145"/>
      <c r="I128" s="145"/>
      <c r="J128" s="145"/>
      <c r="K128" s="145"/>
      <c r="L128" s="145"/>
      <c r="M128" s="145"/>
      <c r="N128" s="145"/>
      <c r="O128" s="145"/>
      <c r="P128" s="145"/>
      <c r="Q128" s="145"/>
      <c r="R128" s="145"/>
      <c r="S128" s="145"/>
      <c r="T128" s="145"/>
      <c r="U128" s="145"/>
      <c r="V128" s="145"/>
      <c r="W128" s="145"/>
      <c r="X128" s="145"/>
      <c r="Y128" s="145"/>
      <c r="Z128" s="145"/>
      <c r="AA128" s="145"/>
      <c r="AB128" s="145"/>
      <c r="AC128" s="145"/>
      <c r="AD128" s="145"/>
    </row>
    <row r="129" spans="1:30" s="24" customFormat="1" x14ac:dyDescent="0.15">
      <c r="A129" s="145"/>
      <c r="B129" s="145"/>
      <c r="C129" s="145"/>
      <c r="D129" s="145"/>
      <c r="E129" s="145"/>
      <c r="F129" s="145"/>
      <c r="G129" s="145"/>
      <c r="H129" s="145"/>
      <c r="I129" s="145"/>
      <c r="J129" s="145"/>
      <c r="K129" s="145"/>
      <c r="L129" s="145"/>
      <c r="M129" s="145"/>
      <c r="N129" s="145"/>
      <c r="O129" s="145"/>
      <c r="P129" s="145"/>
      <c r="Q129" s="145"/>
      <c r="R129" s="145"/>
      <c r="S129" s="145"/>
      <c r="T129" s="145"/>
      <c r="U129" s="145"/>
      <c r="V129" s="145"/>
      <c r="W129" s="145"/>
      <c r="X129" s="145"/>
      <c r="Y129" s="145"/>
      <c r="Z129" s="145"/>
      <c r="AA129" s="145"/>
      <c r="AB129" s="145"/>
      <c r="AC129" s="145"/>
      <c r="AD129" s="145"/>
    </row>
    <row r="130" spans="1:30" s="24" customFormat="1" x14ac:dyDescent="0.15">
      <c r="A130" s="145"/>
      <c r="B130" s="145"/>
      <c r="C130" s="145"/>
      <c r="D130" s="145"/>
      <c r="E130" s="145"/>
      <c r="F130" s="145"/>
      <c r="G130" s="145"/>
      <c r="H130" s="145"/>
      <c r="I130" s="145"/>
      <c r="J130" s="145"/>
      <c r="K130" s="145"/>
      <c r="L130" s="145"/>
      <c r="M130" s="145"/>
      <c r="N130" s="145"/>
      <c r="O130" s="145"/>
      <c r="P130" s="145"/>
      <c r="Q130" s="145"/>
      <c r="R130" s="145"/>
      <c r="S130" s="145"/>
      <c r="T130" s="145"/>
      <c r="U130" s="145"/>
      <c r="V130" s="145"/>
      <c r="W130" s="145"/>
      <c r="X130" s="145"/>
      <c r="Y130" s="145"/>
      <c r="Z130" s="145"/>
      <c r="AA130" s="145"/>
      <c r="AB130" s="145"/>
      <c r="AC130" s="145"/>
      <c r="AD130" s="145"/>
    </row>
    <row r="131" spans="1:30" s="24" customFormat="1" x14ac:dyDescent="0.15">
      <c r="A131" s="145"/>
      <c r="B131" s="145"/>
      <c r="C131" s="145"/>
      <c r="D131" s="145"/>
      <c r="E131" s="145"/>
      <c r="F131" s="145"/>
      <c r="G131" s="145"/>
      <c r="H131" s="145"/>
      <c r="I131" s="145"/>
      <c r="J131" s="145"/>
      <c r="K131" s="145"/>
      <c r="L131" s="145"/>
      <c r="M131" s="145"/>
      <c r="N131" s="145"/>
      <c r="O131" s="145"/>
      <c r="P131" s="145"/>
      <c r="Q131" s="145"/>
      <c r="R131" s="145"/>
      <c r="S131" s="145"/>
      <c r="T131" s="145"/>
      <c r="U131" s="145"/>
      <c r="V131" s="145"/>
      <c r="W131" s="145"/>
      <c r="X131" s="145"/>
      <c r="Y131" s="145"/>
      <c r="Z131" s="145"/>
      <c r="AA131" s="145"/>
      <c r="AB131" s="145"/>
      <c r="AC131" s="145"/>
      <c r="AD131" s="145"/>
    </row>
    <row r="132" spans="1:30" s="24" customFormat="1" x14ac:dyDescent="0.15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  <c r="K132" s="145"/>
      <c r="L132" s="145"/>
      <c r="M132" s="145"/>
      <c r="N132" s="145"/>
      <c r="O132" s="145"/>
      <c r="P132" s="145"/>
      <c r="Q132" s="145"/>
      <c r="R132" s="145"/>
      <c r="S132" s="145"/>
      <c r="T132" s="145"/>
      <c r="U132" s="145"/>
      <c r="V132" s="145"/>
      <c r="W132" s="145"/>
      <c r="X132" s="145"/>
      <c r="Y132" s="145"/>
      <c r="Z132" s="145"/>
      <c r="AA132" s="145"/>
      <c r="AB132" s="145"/>
      <c r="AC132" s="145"/>
      <c r="AD132" s="145"/>
    </row>
    <row r="133" spans="1:30" s="24" customFormat="1" x14ac:dyDescent="0.15">
      <c r="A133" s="145"/>
      <c r="B133" s="145"/>
      <c r="C133" s="145"/>
      <c r="D133" s="145"/>
      <c r="E133" s="145"/>
      <c r="F133" s="145"/>
      <c r="G133" s="145"/>
      <c r="H133" s="145"/>
      <c r="I133" s="145"/>
      <c r="J133" s="145"/>
      <c r="K133" s="145"/>
      <c r="L133" s="145"/>
      <c r="M133" s="145"/>
      <c r="N133" s="145"/>
      <c r="O133" s="145"/>
      <c r="P133" s="145"/>
      <c r="Q133" s="145"/>
      <c r="R133" s="145"/>
      <c r="S133" s="145"/>
      <c r="T133" s="145"/>
      <c r="U133" s="145"/>
      <c r="V133" s="145"/>
      <c r="W133" s="145"/>
      <c r="X133" s="145"/>
      <c r="Y133" s="145"/>
      <c r="Z133" s="145"/>
      <c r="AA133" s="145"/>
      <c r="AB133" s="145"/>
      <c r="AC133" s="145"/>
      <c r="AD133" s="145"/>
    </row>
    <row r="134" spans="1:30" s="24" customFormat="1" x14ac:dyDescent="0.15">
      <c r="A134" s="145"/>
      <c r="B134" s="145"/>
      <c r="C134" s="145"/>
      <c r="D134" s="145"/>
      <c r="E134" s="145"/>
      <c r="F134" s="145"/>
      <c r="G134" s="145"/>
      <c r="H134" s="145"/>
      <c r="I134" s="145"/>
      <c r="J134" s="145"/>
      <c r="K134" s="145"/>
      <c r="L134" s="145"/>
      <c r="M134" s="145"/>
      <c r="N134" s="145"/>
      <c r="O134" s="145"/>
      <c r="P134" s="145"/>
      <c r="Q134" s="145"/>
      <c r="R134" s="145"/>
      <c r="S134" s="145"/>
      <c r="T134" s="145"/>
      <c r="U134" s="145"/>
      <c r="V134" s="145"/>
      <c r="W134" s="145"/>
      <c r="X134" s="145"/>
      <c r="Y134" s="145"/>
      <c r="Z134" s="145"/>
      <c r="AA134" s="145"/>
      <c r="AB134" s="145"/>
      <c r="AC134" s="145"/>
      <c r="AD134" s="145"/>
    </row>
    <row r="135" spans="1:30" s="24" customFormat="1" x14ac:dyDescent="0.15">
      <c r="A135" s="145"/>
      <c r="B135" s="145"/>
      <c r="C135" s="145"/>
      <c r="D135" s="145"/>
      <c r="E135" s="145"/>
      <c r="F135" s="145"/>
      <c r="G135" s="145"/>
      <c r="H135" s="145"/>
      <c r="I135" s="145"/>
      <c r="J135" s="145"/>
      <c r="K135" s="145"/>
      <c r="L135" s="145"/>
      <c r="M135" s="145"/>
      <c r="N135" s="145"/>
      <c r="O135" s="145"/>
      <c r="P135" s="145"/>
      <c r="Q135" s="145"/>
      <c r="R135" s="145"/>
      <c r="S135" s="145"/>
      <c r="T135" s="145"/>
      <c r="U135" s="145"/>
      <c r="V135" s="145"/>
      <c r="W135" s="145"/>
      <c r="X135" s="145"/>
      <c r="Y135" s="145"/>
      <c r="Z135" s="145"/>
      <c r="AA135" s="145"/>
      <c r="AB135" s="145"/>
      <c r="AC135" s="145"/>
      <c r="AD135" s="145"/>
    </row>
    <row r="136" spans="1:30" s="24" customFormat="1" x14ac:dyDescent="0.15">
      <c r="A136" s="145"/>
      <c r="B136" s="145"/>
      <c r="C136" s="145"/>
      <c r="D136" s="145"/>
      <c r="E136" s="145"/>
      <c r="F136" s="145"/>
      <c r="G136" s="145"/>
      <c r="H136" s="145"/>
      <c r="I136" s="145"/>
      <c r="J136" s="145"/>
      <c r="K136" s="145"/>
      <c r="L136" s="145"/>
      <c r="M136" s="145"/>
      <c r="N136" s="145"/>
      <c r="O136" s="145"/>
      <c r="P136" s="145"/>
      <c r="Q136" s="145"/>
      <c r="R136" s="145"/>
      <c r="S136" s="145"/>
      <c r="T136" s="145"/>
      <c r="U136" s="145"/>
      <c r="V136" s="145"/>
      <c r="W136" s="145"/>
      <c r="X136" s="145"/>
      <c r="Y136" s="145"/>
      <c r="Z136" s="145"/>
      <c r="AA136" s="145"/>
      <c r="AB136" s="145"/>
      <c r="AC136" s="145"/>
      <c r="AD136" s="145"/>
    </row>
    <row r="137" spans="1:30" s="24" customFormat="1" x14ac:dyDescent="0.15">
      <c r="A137" s="145"/>
      <c r="B137" s="145"/>
      <c r="C137" s="14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  <c r="V137" s="145"/>
      <c r="W137" s="145"/>
      <c r="X137" s="145"/>
      <c r="Y137" s="145"/>
      <c r="Z137" s="145"/>
      <c r="AA137" s="145"/>
      <c r="AB137" s="145"/>
      <c r="AC137" s="145"/>
      <c r="AD137" s="145"/>
    </row>
    <row r="138" spans="1:30" s="24" customFormat="1" x14ac:dyDescent="0.15">
      <c r="A138" s="145"/>
      <c r="B138" s="145"/>
      <c r="C138" s="145"/>
      <c r="D138" s="145"/>
      <c r="E138" s="145"/>
      <c r="F138" s="145"/>
      <c r="G138" s="145"/>
      <c r="H138" s="145"/>
      <c r="I138" s="145"/>
      <c r="J138" s="145"/>
      <c r="K138" s="145"/>
      <c r="L138" s="145"/>
      <c r="M138" s="145"/>
      <c r="N138" s="145"/>
      <c r="O138" s="145"/>
      <c r="P138" s="145"/>
      <c r="Q138" s="145"/>
      <c r="R138" s="145"/>
      <c r="S138" s="145"/>
      <c r="T138" s="145"/>
      <c r="U138" s="145"/>
      <c r="V138" s="145"/>
      <c r="W138" s="145"/>
      <c r="X138" s="145"/>
      <c r="Y138" s="145"/>
      <c r="Z138" s="145"/>
      <c r="AA138" s="145"/>
      <c r="AB138" s="145"/>
      <c r="AC138" s="145"/>
      <c r="AD138" s="145"/>
    </row>
    <row r="139" spans="1:30" s="24" customFormat="1" x14ac:dyDescent="0.15">
      <c r="A139" s="145"/>
      <c r="B139" s="145"/>
      <c r="C139" s="145"/>
      <c r="D139" s="145"/>
      <c r="E139" s="145"/>
      <c r="F139" s="145"/>
      <c r="G139" s="145"/>
      <c r="H139" s="145"/>
      <c r="I139" s="145"/>
      <c r="J139" s="145"/>
      <c r="K139" s="145"/>
      <c r="L139" s="145"/>
      <c r="M139" s="145"/>
      <c r="N139" s="145"/>
      <c r="O139" s="145"/>
      <c r="P139" s="145"/>
      <c r="Q139" s="145"/>
      <c r="R139" s="145"/>
      <c r="S139" s="145"/>
      <c r="T139" s="145"/>
      <c r="U139" s="145"/>
      <c r="V139" s="145"/>
      <c r="W139" s="145"/>
      <c r="X139" s="145"/>
      <c r="Y139" s="145"/>
      <c r="Z139" s="145"/>
      <c r="AA139" s="145"/>
      <c r="AB139" s="145"/>
      <c r="AC139" s="145"/>
      <c r="AD139" s="145"/>
    </row>
    <row r="140" spans="1:30" s="24" customFormat="1" x14ac:dyDescent="0.15">
      <c r="A140" s="145"/>
      <c r="B140" s="145"/>
      <c r="C140" s="145"/>
      <c r="D140" s="145"/>
      <c r="E140" s="145"/>
      <c r="F140" s="145"/>
      <c r="G140" s="145"/>
      <c r="H140" s="145"/>
      <c r="I140" s="145"/>
      <c r="J140" s="145"/>
      <c r="K140" s="145"/>
      <c r="L140" s="145"/>
      <c r="M140" s="145"/>
      <c r="N140" s="145"/>
      <c r="O140" s="145"/>
      <c r="P140" s="145"/>
      <c r="Q140" s="145"/>
      <c r="R140" s="145"/>
      <c r="S140" s="145"/>
      <c r="T140" s="145"/>
      <c r="U140" s="145"/>
      <c r="V140" s="145"/>
      <c r="W140" s="145"/>
      <c r="X140" s="145"/>
      <c r="Y140" s="145"/>
      <c r="Z140" s="145"/>
      <c r="AA140" s="145"/>
      <c r="AB140" s="145"/>
      <c r="AC140" s="145"/>
      <c r="AD140" s="145"/>
    </row>
    <row r="141" spans="1:30" s="24" customFormat="1" x14ac:dyDescent="0.15">
      <c r="A141" s="145"/>
      <c r="B141" s="145"/>
      <c r="C141" s="145"/>
      <c r="D141" s="145"/>
      <c r="E141" s="145"/>
      <c r="F141" s="145"/>
      <c r="G141" s="145"/>
      <c r="H141" s="145"/>
      <c r="I141" s="145"/>
      <c r="J141" s="145"/>
      <c r="K141" s="145"/>
      <c r="L141" s="145"/>
      <c r="M141" s="145"/>
      <c r="N141" s="145"/>
      <c r="O141" s="145"/>
      <c r="P141" s="145"/>
      <c r="Q141" s="145"/>
      <c r="R141" s="145"/>
      <c r="S141" s="145"/>
      <c r="T141" s="145"/>
      <c r="U141" s="145"/>
      <c r="V141" s="145"/>
      <c r="W141" s="145"/>
      <c r="X141" s="145"/>
      <c r="Y141" s="145"/>
      <c r="Z141" s="145"/>
      <c r="AA141" s="145"/>
      <c r="AB141" s="145"/>
      <c r="AC141" s="145"/>
      <c r="AD141" s="145"/>
    </row>
    <row r="142" spans="1:30" s="24" customFormat="1" x14ac:dyDescent="0.15">
      <c r="A142" s="145"/>
      <c r="B142" s="145"/>
      <c r="C142" s="145"/>
      <c r="D142" s="145"/>
      <c r="E142" s="145"/>
      <c r="F142" s="145"/>
      <c r="G142" s="145"/>
      <c r="H142" s="145"/>
      <c r="I142" s="145"/>
      <c r="J142" s="145"/>
      <c r="K142" s="145"/>
      <c r="L142" s="145"/>
      <c r="M142" s="145"/>
      <c r="N142" s="145"/>
      <c r="O142" s="145"/>
      <c r="P142" s="145"/>
      <c r="Q142" s="145"/>
      <c r="R142" s="145"/>
      <c r="S142" s="145"/>
      <c r="T142" s="145"/>
      <c r="U142" s="145"/>
      <c r="V142" s="145"/>
      <c r="W142" s="145"/>
      <c r="X142" s="145"/>
      <c r="Y142" s="145"/>
      <c r="Z142" s="145"/>
      <c r="AA142" s="145"/>
      <c r="AB142" s="145"/>
      <c r="AC142" s="145"/>
      <c r="AD142" s="145"/>
    </row>
    <row r="143" spans="1:30" s="24" customFormat="1" x14ac:dyDescent="0.15">
      <c r="A143" s="145"/>
      <c r="B143" s="145"/>
      <c r="C143" s="145"/>
      <c r="D143" s="145"/>
      <c r="E143" s="145"/>
      <c r="F143" s="145"/>
      <c r="G143" s="145"/>
      <c r="H143" s="145"/>
      <c r="I143" s="145"/>
      <c r="J143" s="145"/>
      <c r="K143" s="145"/>
      <c r="L143" s="145"/>
      <c r="M143" s="145"/>
      <c r="N143" s="145"/>
      <c r="O143" s="145"/>
      <c r="P143" s="145"/>
      <c r="Q143" s="145"/>
      <c r="R143" s="145"/>
      <c r="S143" s="145"/>
      <c r="T143" s="145"/>
      <c r="U143" s="145"/>
      <c r="V143" s="145"/>
      <c r="W143" s="145"/>
      <c r="X143" s="145"/>
      <c r="Y143" s="145"/>
      <c r="Z143" s="145"/>
      <c r="AA143" s="145"/>
      <c r="AB143" s="145"/>
      <c r="AC143" s="145"/>
      <c r="AD143" s="145"/>
    </row>
    <row r="144" spans="1:30" s="24" customFormat="1" x14ac:dyDescent="0.15">
      <c r="A144" s="145"/>
      <c r="B144" s="145"/>
      <c r="C144" s="145"/>
      <c r="D144" s="145"/>
      <c r="E144" s="145"/>
      <c r="F144" s="145"/>
      <c r="G144" s="145"/>
      <c r="H144" s="145"/>
      <c r="I144" s="145"/>
      <c r="J144" s="145"/>
      <c r="K144" s="145"/>
      <c r="L144" s="145"/>
      <c r="M144" s="145"/>
      <c r="N144" s="145"/>
      <c r="O144" s="145"/>
      <c r="P144" s="145"/>
      <c r="Q144" s="145"/>
      <c r="R144" s="145"/>
      <c r="S144" s="145"/>
      <c r="T144" s="145"/>
      <c r="U144" s="145"/>
      <c r="V144" s="145"/>
      <c r="W144" s="145"/>
      <c r="X144" s="145"/>
      <c r="Y144" s="145"/>
      <c r="Z144" s="145"/>
      <c r="AA144" s="145"/>
      <c r="AB144" s="145"/>
      <c r="AC144" s="145"/>
      <c r="AD144" s="145"/>
    </row>
    <row r="145" spans="1:30" s="24" customFormat="1" x14ac:dyDescent="0.15">
      <c r="A145" s="145"/>
      <c r="B145" s="145"/>
      <c r="C145" s="145"/>
      <c r="D145" s="145"/>
      <c r="E145" s="145"/>
      <c r="F145" s="145"/>
      <c r="G145" s="145"/>
      <c r="H145" s="145"/>
      <c r="I145" s="145"/>
      <c r="J145" s="145"/>
      <c r="K145" s="145"/>
      <c r="L145" s="145"/>
      <c r="M145" s="145"/>
      <c r="N145" s="145"/>
      <c r="O145" s="145"/>
      <c r="P145" s="145"/>
      <c r="Q145" s="145"/>
      <c r="R145" s="145"/>
      <c r="S145" s="145"/>
      <c r="T145" s="145"/>
      <c r="U145" s="145"/>
      <c r="V145" s="145"/>
      <c r="W145" s="145"/>
      <c r="X145" s="145"/>
      <c r="Y145" s="145"/>
      <c r="Z145" s="145"/>
      <c r="AA145" s="145"/>
      <c r="AB145" s="145"/>
      <c r="AC145" s="145"/>
      <c r="AD145" s="145"/>
    </row>
    <row r="146" spans="1:30" s="24" customFormat="1" x14ac:dyDescent="0.15">
      <c r="A146" s="145"/>
      <c r="B146" s="145"/>
      <c r="C146" s="145"/>
      <c r="D146" s="145"/>
      <c r="E146" s="145"/>
      <c r="F146" s="145"/>
      <c r="G146" s="145"/>
      <c r="H146" s="145"/>
      <c r="I146" s="145"/>
      <c r="J146" s="145"/>
      <c r="K146" s="145"/>
      <c r="L146" s="145"/>
      <c r="M146" s="145"/>
      <c r="N146" s="145"/>
      <c r="O146" s="145"/>
      <c r="P146" s="145"/>
      <c r="Q146" s="145"/>
      <c r="R146" s="145"/>
      <c r="S146" s="145"/>
      <c r="T146" s="145"/>
      <c r="U146" s="145"/>
      <c r="V146" s="145"/>
      <c r="W146" s="145"/>
      <c r="X146" s="145"/>
      <c r="Y146" s="145"/>
      <c r="Z146" s="145"/>
      <c r="AA146" s="145"/>
      <c r="AB146" s="145"/>
      <c r="AC146" s="145"/>
      <c r="AD146" s="145"/>
    </row>
    <row r="147" spans="1:30" s="24" customFormat="1" x14ac:dyDescent="0.15">
      <c r="A147" s="145"/>
      <c r="B147" s="145"/>
      <c r="C147" s="145"/>
      <c r="D147" s="145"/>
      <c r="E147" s="145"/>
      <c r="F147" s="145"/>
      <c r="G147" s="145"/>
      <c r="H147" s="145"/>
      <c r="I147" s="145"/>
      <c r="J147" s="145"/>
      <c r="K147" s="145"/>
      <c r="L147" s="145"/>
      <c r="M147" s="145"/>
      <c r="N147" s="145"/>
      <c r="O147" s="145"/>
      <c r="P147" s="145"/>
      <c r="Q147" s="145"/>
      <c r="R147" s="145"/>
      <c r="S147" s="145"/>
      <c r="T147" s="145"/>
      <c r="U147" s="145"/>
      <c r="V147" s="145"/>
      <c r="W147" s="145"/>
      <c r="X147" s="145"/>
      <c r="Y147" s="145"/>
      <c r="Z147" s="145"/>
      <c r="AA147" s="145"/>
      <c r="AB147" s="145"/>
      <c r="AC147" s="145"/>
      <c r="AD147" s="145"/>
    </row>
    <row r="148" spans="1:30" s="24" customFormat="1" x14ac:dyDescent="0.15">
      <c r="A148" s="145"/>
      <c r="B148" s="145"/>
      <c r="C148" s="145"/>
      <c r="D148" s="145"/>
      <c r="E148" s="145"/>
      <c r="F148" s="145"/>
      <c r="G148" s="145"/>
      <c r="H148" s="145"/>
      <c r="I148" s="145"/>
      <c r="J148" s="145"/>
      <c r="K148" s="145"/>
      <c r="L148" s="145"/>
      <c r="M148" s="145"/>
      <c r="N148" s="145"/>
      <c r="O148" s="145"/>
      <c r="P148" s="145"/>
      <c r="Q148" s="145"/>
      <c r="R148" s="145"/>
      <c r="S148" s="145"/>
      <c r="T148" s="145"/>
      <c r="U148" s="145"/>
      <c r="V148" s="145"/>
      <c r="W148" s="145"/>
      <c r="X148" s="145"/>
      <c r="Y148" s="145"/>
      <c r="Z148" s="145"/>
      <c r="AA148" s="145"/>
      <c r="AB148" s="145"/>
      <c r="AC148" s="145"/>
      <c r="AD148" s="145"/>
    </row>
    <row r="149" spans="1:30" s="24" customFormat="1" x14ac:dyDescent="0.15"/>
    <row r="150" spans="1:30" s="24" customFormat="1" x14ac:dyDescent="0.15"/>
    <row r="151" spans="1:30" s="24" customFormat="1" x14ac:dyDescent="0.15"/>
    <row r="152" spans="1:30" s="24" customFormat="1" x14ac:dyDescent="0.15"/>
    <row r="153" spans="1:30" s="24" customFormat="1" x14ac:dyDescent="0.15"/>
    <row r="154" spans="1:30" s="24" customFormat="1" x14ac:dyDescent="0.15"/>
    <row r="155" spans="1:30" s="24" customFormat="1" x14ac:dyDescent="0.15"/>
    <row r="156" spans="1:30" s="24" customFormat="1" x14ac:dyDescent="0.15"/>
    <row r="157" spans="1:30" s="24" customFormat="1" x14ac:dyDescent="0.15"/>
    <row r="158" spans="1:30" s="24" customFormat="1" x14ac:dyDescent="0.15"/>
    <row r="159" spans="1:30" s="24" customFormat="1" x14ac:dyDescent="0.15"/>
    <row r="160" spans="1:30" s="24" customFormat="1" x14ac:dyDescent="0.15"/>
    <row r="161" s="24" customFormat="1" x14ac:dyDescent="0.15"/>
    <row r="162" s="24" customFormat="1" x14ac:dyDescent="0.15"/>
    <row r="163" s="24" customFormat="1" x14ac:dyDescent="0.15"/>
    <row r="164" s="24" customFormat="1" x14ac:dyDescent="0.15"/>
    <row r="165" s="24" customFormat="1" x14ac:dyDescent="0.15"/>
    <row r="166" s="24" customFormat="1" x14ac:dyDescent="0.15"/>
    <row r="167" s="24" customFormat="1" x14ac:dyDescent="0.15"/>
    <row r="168" s="24" customFormat="1" x14ac:dyDescent="0.15"/>
    <row r="169" s="24" customFormat="1" x14ac:dyDescent="0.15"/>
    <row r="170" s="24" customFormat="1" x14ac:dyDescent="0.15"/>
    <row r="171" s="24" customFormat="1" x14ac:dyDescent="0.15"/>
    <row r="172" s="24" customFormat="1" x14ac:dyDescent="0.15"/>
    <row r="173" s="24" customFormat="1" x14ac:dyDescent="0.15"/>
    <row r="174" s="24" customFormat="1" x14ac:dyDescent="0.15"/>
    <row r="175" s="24" customFormat="1" x14ac:dyDescent="0.15"/>
    <row r="176" s="24" customFormat="1" x14ac:dyDescent="0.15"/>
    <row r="177" s="24" customFormat="1" x14ac:dyDescent="0.15"/>
    <row r="178" s="24" customFormat="1" x14ac:dyDescent="0.15"/>
    <row r="179" s="24" customFormat="1" x14ac:dyDescent="0.15"/>
    <row r="180" s="24" customFormat="1" x14ac:dyDescent="0.15"/>
    <row r="181" s="24" customFormat="1" x14ac:dyDescent="0.15"/>
    <row r="182" s="24" customFormat="1" x14ac:dyDescent="0.15"/>
    <row r="183" s="24" customFormat="1" x14ac:dyDescent="0.15"/>
    <row r="184" s="24" customFormat="1" x14ac:dyDescent="0.15"/>
    <row r="185" s="24" customFormat="1" x14ac:dyDescent="0.15"/>
    <row r="186" s="24" customFormat="1" x14ac:dyDescent="0.15"/>
    <row r="187" s="24" customFormat="1" x14ac:dyDescent="0.15"/>
    <row r="188" s="24" customFormat="1" x14ac:dyDescent="0.15"/>
    <row r="189" s="24" customFormat="1" x14ac:dyDescent="0.15"/>
    <row r="190" s="24" customFormat="1" x14ac:dyDescent="0.15"/>
    <row r="191" s="24" customFormat="1" x14ac:dyDescent="0.15"/>
    <row r="192" s="24" customFormat="1" x14ac:dyDescent="0.15"/>
    <row r="193" s="24" customFormat="1" x14ac:dyDescent="0.15"/>
    <row r="194" s="24" customFormat="1" x14ac:dyDescent="0.15"/>
    <row r="195" s="24" customFormat="1" x14ac:dyDescent="0.15"/>
    <row r="196" s="24" customFormat="1" x14ac:dyDescent="0.15"/>
    <row r="197" s="24" customFormat="1" x14ac:dyDescent="0.15"/>
    <row r="198" s="24" customFormat="1" x14ac:dyDescent="0.15"/>
    <row r="199" s="24" customFormat="1" x14ac:dyDescent="0.15"/>
    <row r="200" s="24" customFormat="1" x14ac:dyDescent="0.15"/>
    <row r="201" s="24" customFormat="1" x14ac:dyDescent="0.15"/>
    <row r="202" s="24" customFormat="1" x14ac:dyDescent="0.15"/>
    <row r="203" s="24" customFormat="1" x14ac:dyDescent="0.15"/>
    <row r="204" s="24" customFormat="1" x14ac:dyDescent="0.15"/>
    <row r="205" s="24" customFormat="1" x14ac:dyDescent="0.15"/>
    <row r="206" s="24" customFormat="1" x14ac:dyDescent="0.15"/>
    <row r="207" s="24" customFormat="1" x14ac:dyDescent="0.15"/>
    <row r="208" s="24" customFormat="1" x14ac:dyDescent="0.15"/>
    <row r="209" s="24" customFormat="1" x14ac:dyDescent="0.15"/>
    <row r="210" s="24" customFormat="1" x14ac:dyDescent="0.15"/>
    <row r="211" s="24" customFormat="1" x14ac:dyDescent="0.15"/>
    <row r="212" s="24" customFormat="1" x14ac:dyDescent="0.15"/>
    <row r="213" s="24" customFormat="1" x14ac:dyDescent="0.15"/>
    <row r="214" s="24" customFormat="1" x14ac:dyDescent="0.15"/>
    <row r="215" s="24" customFormat="1" x14ac:dyDescent="0.15"/>
    <row r="216" s="24" customFormat="1" x14ac:dyDescent="0.15"/>
    <row r="217" s="24" customFormat="1" x14ac:dyDescent="0.15"/>
    <row r="218" s="24" customFormat="1" x14ac:dyDescent="0.15"/>
    <row r="219" s="24" customFormat="1" x14ac:dyDescent="0.15"/>
    <row r="220" s="24" customFormat="1" x14ac:dyDescent="0.15"/>
    <row r="221" s="24" customFormat="1" x14ac:dyDescent="0.15"/>
    <row r="222" s="24" customFormat="1" x14ac:dyDescent="0.15"/>
    <row r="223" s="24" customFormat="1" x14ac:dyDescent="0.15"/>
    <row r="224" s="24" customFormat="1" x14ac:dyDescent="0.15"/>
    <row r="225" s="24" customFormat="1" x14ac:dyDescent="0.15"/>
    <row r="226" s="24" customFormat="1" x14ac:dyDescent="0.15"/>
    <row r="227" s="24" customFormat="1" x14ac:dyDescent="0.15"/>
    <row r="228" s="24" customFormat="1" x14ac:dyDescent="0.15"/>
    <row r="229" s="24" customFormat="1" x14ac:dyDescent="0.15"/>
    <row r="230" s="24" customFormat="1" x14ac:dyDescent="0.15"/>
    <row r="231" s="24" customFormat="1" x14ac:dyDescent="0.15"/>
    <row r="232" s="24" customFormat="1" x14ac:dyDescent="0.15"/>
    <row r="233" s="24" customFormat="1" x14ac:dyDescent="0.15"/>
    <row r="234" s="24" customFormat="1" x14ac:dyDescent="0.15"/>
    <row r="235" s="24" customFormat="1" x14ac:dyDescent="0.15"/>
    <row r="236" s="24" customFormat="1" x14ac:dyDescent="0.15"/>
    <row r="237" s="24" customFormat="1" x14ac:dyDescent="0.15"/>
    <row r="238" s="24" customFormat="1" x14ac:dyDescent="0.15"/>
    <row r="239" s="24" customFormat="1" x14ac:dyDescent="0.15"/>
    <row r="240" s="24" customFormat="1" x14ac:dyDescent="0.15"/>
    <row r="241" s="24" customFormat="1" x14ac:dyDescent="0.15"/>
    <row r="242" s="24" customFormat="1" x14ac:dyDescent="0.15"/>
    <row r="243" s="24" customFormat="1" x14ac:dyDescent="0.15"/>
    <row r="244" s="24" customFormat="1" x14ac:dyDescent="0.15"/>
    <row r="245" s="24" customFormat="1" x14ac:dyDescent="0.15"/>
    <row r="246" s="24" customFormat="1" x14ac:dyDescent="0.15"/>
    <row r="247" s="24" customFormat="1" x14ac:dyDescent="0.15"/>
    <row r="248" s="24" customFormat="1" x14ac:dyDescent="0.15"/>
    <row r="249" s="24" customFormat="1" x14ac:dyDescent="0.15"/>
    <row r="250" s="24" customFormat="1" x14ac:dyDescent="0.15"/>
    <row r="251" s="24" customFormat="1" x14ac:dyDescent="0.15"/>
    <row r="252" s="24" customFormat="1" x14ac:dyDescent="0.15"/>
    <row r="253" s="24" customFormat="1" x14ac:dyDescent="0.15"/>
    <row r="254" s="24" customFormat="1" x14ac:dyDescent="0.15"/>
    <row r="255" s="24" customFormat="1" x14ac:dyDescent="0.15"/>
    <row r="256" s="24" customFormat="1" x14ac:dyDescent="0.15"/>
    <row r="257" s="24" customFormat="1" x14ac:dyDescent="0.15"/>
    <row r="258" s="24" customFormat="1" x14ac:dyDescent="0.15"/>
    <row r="259" s="24" customFormat="1" x14ac:dyDescent="0.15"/>
    <row r="260" s="24" customFormat="1" x14ac:dyDescent="0.15"/>
    <row r="261" s="24" customFormat="1" x14ac:dyDescent="0.15"/>
    <row r="262" s="24" customFormat="1" x14ac:dyDescent="0.15"/>
    <row r="263" s="24" customFormat="1" x14ac:dyDescent="0.15"/>
    <row r="264" s="24" customFormat="1" x14ac:dyDescent="0.15"/>
    <row r="265" s="24" customFormat="1" x14ac:dyDescent="0.15"/>
    <row r="266" s="24" customFormat="1" x14ac:dyDescent="0.15"/>
    <row r="267" s="24" customFormat="1" x14ac:dyDescent="0.15"/>
    <row r="268" s="24" customFormat="1" x14ac:dyDescent="0.15"/>
    <row r="269" s="24" customFormat="1" x14ac:dyDescent="0.15"/>
    <row r="270" s="24" customFormat="1" x14ac:dyDescent="0.15"/>
    <row r="271" s="24" customFormat="1" x14ac:dyDescent="0.15"/>
    <row r="272" s="24" customFormat="1" x14ac:dyDescent="0.15"/>
    <row r="273" s="24" customFormat="1" x14ac:dyDescent="0.15"/>
    <row r="274" s="24" customFormat="1" x14ac:dyDescent="0.15"/>
    <row r="275" s="24" customFormat="1" x14ac:dyDescent="0.15"/>
    <row r="276" s="24" customFormat="1" x14ac:dyDescent="0.15"/>
    <row r="277" s="24" customFormat="1" x14ac:dyDescent="0.15"/>
    <row r="278" s="24" customFormat="1" x14ac:dyDescent="0.15"/>
    <row r="279" s="24" customFormat="1" x14ac:dyDescent="0.15"/>
    <row r="280" s="24" customFormat="1" x14ac:dyDescent="0.15"/>
    <row r="281" s="24" customFormat="1" x14ac:dyDescent="0.15"/>
    <row r="282" s="24" customFormat="1" x14ac:dyDescent="0.15"/>
    <row r="283" s="24" customFormat="1" x14ac:dyDescent="0.15"/>
    <row r="284" s="24" customFormat="1" x14ac:dyDescent="0.15"/>
    <row r="285" s="24" customFormat="1" x14ac:dyDescent="0.15"/>
    <row r="286" s="24" customFormat="1" x14ac:dyDescent="0.15"/>
    <row r="287" s="24" customFormat="1" x14ac:dyDescent="0.15"/>
    <row r="288" s="24" customFormat="1" x14ac:dyDescent="0.15"/>
    <row r="289" s="24" customFormat="1" x14ac:dyDescent="0.15"/>
    <row r="290" s="24" customFormat="1" x14ac:dyDescent="0.15"/>
    <row r="291" s="24" customFormat="1" x14ac:dyDescent="0.15"/>
    <row r="292" s="24" customFormat="1" x14ac:dyDescent="0.15"/>
    <row r="293" s="24" customFormat="1" x14ac:dyDescent="0.15"/>
    <row r="294" s="24" customFormat="1" x14ac:dyDescent="0.15"/>
    <row r="295" s="24" customFormat="1" x14ac:dyDescent="0.15"/>
    <row r="296" s="24" customFormat="1" x14ac:dyDescent="0.15"/>
    <row r="297" s="24" customFormat="1" x14ac:dyDescent="0.15"/>
    <row r="298" s="24" customFormat="1" x14ac:dyDescent="0.15"/>
    <row r="299" s="24" customFormat="1" x14ac:dyDescent="0.15"/>
    <row r="300" s="24" customFormat="1" x14ac:dyDescent="0.15"/>
    <row r="301" s="24" customFormat="1" x14ac:dyDescent="0.15"/>
    <row r="302" s="24" customFormat="1" x14ac:dyDescent="0.15"/>
    <row r="303" s="24" customFormat="1" x14ac:dyDescent="0.15"/>
    <row r="304" s="24" customFormat="1" x14ac:dyDescent="0.15"/>
    <row r="305" s="24" customFormat="1" x14ac:dyDescent="0.15"/>
    <row r="306" s="24" customFormat="1" x14ac:dyDescent="0.15"/>
    <row r="307" s="24" customFormat="1" x14ac:dyDescent="0.15"/>
    <row r="308" s="24" customFormat="1" x14ac:dyDescent="0.15"/>
    <row r="309" s="24" customFormat="1" x14ac:dyDescent="0.15"/>
    <row r="310" s="24" customFormat="1" x14ac:dyDescent="0.15"/>
    <row r="311" s="24" customFormat="1" x14ac:dyDescent="0.15"/>
    <row r="312" s="24" customFormat="1" x14ac:dyDescent="0.15"/>
    <row r="313" s="24" customFormat="1" x14ac:dyDescent="0.15"/>
    <row r="314" s="24" customFormat="1" x14ac:dyDescent="0.15"/>
    <row r="315" s="24" customFormat="1" x14ac:dyDescent="0.15"/>
    <row r="316" s="24" customFormat="1" x14ac:dyDescent="0.15"/>
    <row r="317" s="24" customFormat="1" x14ac:dyDescent="0.15"/>
    <row r="318" s="24" customFormat="1" x14ac:dyDescent="0.15"/>
    <row r="319" s="24" customFormat="1" x14ac:dyDescent="0.15"/>
    <row r="320" s="24" customFormat="1" x14ac:dyDescent="0.15"/>
    <row r="321" s="24" customFormat="1" x14ac:dyDescent="0.15"/>
    <row r="322" s="24" customFormat="1" x14ac:dyDescent="0.15"/>
    <row r="323" s="24" customFormat="1" x14ac:dyDescent="0.15"/>
    <row r="324" s="24" customFormat="1" x14ac:dyDescent="0.15"/>
    <row r="325" s="24" customFormat="1" x14ac:dyDescent="0.15"/>
    <row r="326" s="24" customFormat="1" x14ac:dyDescent="0.15"/>
    <row r="327" s="24" customFormat="1" x14ac:dyDescent="0.15"/>
    <row r="328" s="24" customFormat="1" x14ac:dyDescent="0.15"/>
    <row r="329" s="24" customFormat="1" x14ac:dyDescent="0.15"/>
    <row r="330" s="24" customFormat="1" x14ac:dyDescent="0.15"/>
    <row r="331" s="24" customFormat="1" x14ac:dyDescent="0.15"/>
    <row r="332" s="24" customFormat="1" x14ac:dyDescent="0.15"/>
    <row r="333" s="24" customFormat="1" x14ac:dyDescent="0.15"/>
    <row r="334" s="24" customFormat="1" x14ac:dyDescent="0.15"/>
    <row r="335" s="24" customFormat="1" x14ac:dyDescent="0.15"/>
    <row r="336" s="24" customFormat="1" x14ac:dyDescent="0.15"/>
    <row r="337" s="24" customFormat="1" x14ac:dyDescent="0.15"/>
    <row r="338" s="24" customFormat="1" x14ac:dyDescent="0.15"/>
    <row r="339" s="24" customFormat="1" x14ac:dyDescent="0.15"/>
    <row r="340" s="24" customFormat="1" x14ac:dyDescent="0.15"/>
    <row r="341" s="24" customFormat="1" x14ac:dyDescent="0.15"/>
    <row r="342" s="24" customFormat="1" x14ac:dyDescent="0.15"/>
    <row r="343" s="24" customFormat="1" x14ac:dyDescent="0.15"/>
    <row r="344" s="24" customFormat="1" x14ac:dyDescent="0.15"/>
    <row r="345" s="24" customFormat="1" x14ac:dyDescent="0.15"/>
    <row r="346" s="24" customFormat="1" x14ac:dyDescent="0.15"/>
    <row r="347" s="24" customFormat="1" x14ac:dyDescent="0.15"/>
    <row r="348" s="24" customFormat="1" x14ac:dyDescent="0.15"/>
    <row r="349" s="24" customFormat="1" x14ac:dyDescent="0.15"/>
    <row r="350" s="24" customFormat="1" x14ac:dyDescent="0.15"/>
    <row r="351" s="24" customFormat="1" x14ac:dyDescent="0.15"/>
    <row r="352" s="24" customFormat="1" x14ac:dyDescent="0.15"/>
    <row r="353" s="24" customFormat="1" x14ac:dyDescent="0.15"/>
    <row r="354" s="24" customFormat="1" x14ac:dyDescent="0.15"/>
    <row r="355" s="24" customFormat="1" x14ac:dyDescent="0.15"/>
    <row r="356" s="24" customFormat="1" x14ac:dyDescent="0.15"/>
    <row r="357" s="24" customFormat="1" x14ac:dyDescent="0.15"/>
    <row r="358" s="24" customFormat="1" x14ac:dyDescent="0.15"/>
    <row r="359" s="24" customFormat="1" x14ac:dyDescent="0.15"/>
    <row r="360" s="24" customFormat="1" x14ac:dyDescent="0.15"/>
    <row r="361" s="24" customFormat="1" x14ac:dyDescent="0.15"/>
    <row r="362" s="24" customFormat="1" x14ac:dyDescent="0.15"/>
    <row r="363" s="24" customFormat="1" x14ac:dyDescent="0.15"/>
    <row r="364" s="24" customFormat="1" x14ac:dyDescent="0.15"/>
    <row r="365" s="24" customFormat="1" x14ac:dyDescent="0.15"/>
    <row r="366" s="24" customFormat="1" x14ac:dyDescent="0.15"/>
    <row r="367" s="24" customFormat="1" x14ac:dyDescent="0.15"/>
    <row r="368" s="24" customFormat="1" x14ac:dyDescent="0.15"/>
    <row r="369" s="24" customFormat="1" x14ac:dyDescent="0.15"/>
    <row r="370" s="24" customFormat="1" x14ac:dyDescent="0.15"/>
    <row r="371" s="24" customFormat="1" x14ac:dyDescent="0.15"/>
    <row r="372" s="24" customFormat="1" x14ac:dyDescent="0.15"/>
    <row r="373" s="24" customFormat="1" x14ac:dyDescent="0.15"/>
    <row r="374" s="24" customFormat="1" x14ac:dyDescent="0.15"/>
    <row r="375" s="24" customFormat="1" x14ac:dyDescent="0.15"/>
    <row r="376" s="24" customFormat="1" x14ac:dyDescent="0.15"/>
    <row r="377" s="24" customFormat="1" x14ac:dyDescent="0.15"/>
    <row r="378" s="24" customFormat="1" x14ac:dyDescent="0.15"/>
    <row r="379" s="24" customFormat="1" x14ac:dyDescent="0.15"/>
    <row r="380" s="24" customFormat="1" x14ac:dyDescent="0.15"/>
    <row r="381" s="24" customFormat="1" x14ac:dyDescent="0.15"/>
    <row r="382" s="24" customFormat="1" x14ac:dyDescent="0.15"/>
    <row r="383" s="24" customFormat="1" x14ac:dyDescent="0.15"/>
    <row r="384" s="24" customFormat="1" x14ac:dyDescent="0.15"/>
    <row r="385" s="24" customFormat="1" x14ac:dyDescent="0.15"/>
    <row r="386" s="24" customFormat="1" x14ac:dyDescent="0.15"/>
    <row r="387" s="24" customFormat="1" x14ac:dyDescent="0.15"/>
    <row r="388" s="24" customFormat="1" x14ac:dyDescent="0.15"/>
    <row r="389" s="24" customFormat="1" x14ac:dyDescent="0.15"/>
    <row r="390" s="24" customFormat="1" x14ac:dyDescent="0.15"/>
    <row r="391" s="24" customFormat="1" x14ac:dyDescent="0.15"/>
    <row r="392" s="24" customFormat="1" x14ac:dyDescent="0.15"/>
    <row r="393" s="24" customFormat="1" x14ac:dyDescent="0.15"/>
    <row r="394" s="24" customFormat="1" x14ac:dyDescent="0.15"/>
    <row r="395" s="24" customFormat="1" x14ac:dyDescent="0.15"/>
    <row r="396" s="24" customFormat="1" x14ac:dyDescent="0.15"/>
    <row r="397" s="24" customFormat="1" x14ac:dyDescent="0.15"/>
    <row r="398" s="24" customFormat="1" x14ac:dyDescent="0.15"/>
    <row r="399" s="24" customFormat="1" x14ac:dyDescent="0.15"/>
    <row r="400" s="24" customFormat="1" x14ac:dyDescent="0.15"/>
    <row r="401" s="24" customFormat="1" x14ac:dyDescent="0.15"/>
    <row r="402" s="24" customFormat="1" x14ac:dyDescent="0.15"/>
    <row r="403" s="24" customFormat="1" x14ac:dyDescent="0.15"/>
    <row r="404" s="24" customFormat="1" x14ac:dyDescent="0.15"/>
    <row r="405" s="24" customFormat="1" x14ac:dyDescent="0.15"/>
    <row r="406" s="24" customFormat="1" x14ac:dyDescent="0.15"/>
    <row r="407" s="24" customFormat="1" x14ac:dyDescent="0.15"/>
    <row r="408" s="24" customFormat="1" x14ac:dyDescent="0.15"/>
    <row r="409" s="24" customFormat="1" x14ac:dyDescent="0.15"/>
    <row r="410" s="24" customFormat="1" x14ac:dyDescent="0.15"/>
    <row r="411" s="24" customFormat="1" x14ac:dyDescent="0.15"/>
    <row r="412" s="24" customFormat="1" x14ac:dyDescent="0.15"/>
    <row r="413" s="24" customFormat="1" x14ac:dyDescent="0.15"/>
    <row r="414" s="24" customFormat="1" x14ac:dyDescent="0.15"/>
    <row r="415" s="24" customFormat="1" x14ac:dyDescent="0.15"/>
    <row r="416" s="24" customFormat="1" x14ac:dyDescent="0.15"/>
    <row r="417" s="24" customFormat="1" x14ac:dyDescent="0.15"/>
    <row r="418" s="24" customFormat="1" x14ac:dyDescent="0.15"/>
    <row r="419" s="24" customFormat="1" x14ac:dyDescent="0.15"/>
    <row r="420" s="24" customFormat="1" x14ac:dyDescent="0.15"/>
    <row r="421" s="24" customFormat="1" x14ac:dyDescent="0.15"/>
    <row r="422" s="24" customFormat="1" x14ac:dyDescent="0.15"/>
    <row r="423" s="24" customFormat="1" x14ac:dyDescent="0.15"/>
    <row r="424" s="24" customFormat="1" x14ac:dyDescent="0.15"/>
    <row r="425" s="24" customFormat="1" x14ac:dyDescent="0.15"/>
    <row r="426" s="24" customFormat="1" x14ac:dyDescent="0.15"/>
    <row r="427" s="24" customFormat="1" x14ac:dyDescent="0.15"/>
    <row r="428" s="24" customFormat="1" x14ac:dyDescent="0.15"/>
    <row r="429" s="24" customFormat="1" x14ac:dyDescent="0.15"/>
    <row r="430" s="24" customFormat="1" x14ac:dyDescent="0.15"/>
    <row r="431" s="24" customFormat="1" x14ac:dyDescent="0.15"/>
    <row r="432" s="24" customFormat="1" x14ac:dyDescent="0.15"/>
    <row r="433" s="24" customFormat="1" x14ac:dyDescent="0.15"/>
    <row r="434" s="24" customFormat="1" x14ac:dyDescent="0.15"/>
    <row r="435" s="24" customFormat="1" x14ac:dyDescent="0.15"/>
    <row r="436" s="24" customFormat="1" x14ac:dyDescent="0.15"/>
    <row r="437" s="24" customFormat="1" x14ac:dyDescent="0.15"/>
    <row r="438" s="24" customFormat="1" x14ac:dyDescent="0.15"/>
    <row r="439" s="24" customFormat="1" x14ac:dyDescent="0.15"/>
    <row r="440" s="24" customFormat="1" x14ac:dyDescent="0.15"/>
    <row r="441" s="24" customFormat="1" x14ac:dyDescent="0.15"/>
    <row r="442" s="24" customFormat="1" x14ac:dyDescent="0.15"/>
    <row r="443" s="24" customFormat="1" x14ac:dyDescent="0.15"/>
    <row r="444" s="24" customFormat="1" x14ac:dyDescent="0.15"/>
    <row r="445" s="24" customFormat="1" x14ac:dyDescent="0.15"/>
    <row r="446" s="24" customFormat="1" x14ac:dyDescent="0.15"/>
    <row r="447" s="24" customFormat="1" x14ac:dyDescent="0.15"/>
    <row r="448" s="24" customFormat="1" x14ac:dyDescent="0.15"/>
    <row r="449" s="24" customFormat="1" x14ac:dyDescent="0.15"/>
    <row r="450" s="24" customFormat="1" x14ac:dyDescent="0.15"/>
    <row r="451" s="24" customFormat="1" x14ac:dyDescent="0.15"/>
    <row r="452" s="24" customFormat="1" x14ac:dyDescent="0.15"/>
    <row r="453" s="24" customFormat="1" x14ac:dyDescent="0.15"/>
    <row r="454" s="24" customFormat="1" x14ac:dyDescent="0.15"/>
    <row r="455" s="24" customFormat="1" x14ac:dyDescent="0.15"/>
    <row r="456" s="24" customFormat="1" x14ac:dyDescent="0.15"/>
    <row r="457" s="24" customFormat="1" x14ac:dyDescent="0.15"/>
    <row r="458" s="24" customFormat="1" x14ac:dyDescent="0.15"/>
    <row r="459" s="24" customFormat="1" x14ac:dyDescent="0.15"/>
    <row r="460" s="24" customFormat="1" x14ac:dyDescent="0.15"/>
    <row r="461" s="24" customFormat="1" x14ac:dyDescent="0.15"/>
    <row r="462" s="24" customFormat="1" x14ac:dyDescent="0.15"/>
    <row r="463" s="24" customFormat="1" x14ac:dyDescent="0.15"/>
    <row r="464" s="24" customFormat="1" x14ac:dyDescent="0.15"/>
    <row r="465" s="24" customFormat="1" x14ac:dyDescent="0.15"/>
    <row r="466" s="24" customFormat="1" x14ac:dyDescent="0.15"/>
    <row r="467" s="24" customFormat="1" x14ac:dyDescent="0.15"/>
    <row r="468" s="24" customFormat="1" x14ac:dyDescent="0.15"/>
    <row r="469" s="24" customFormat="1" x14ac:dyDescent="0.15"/>
    <row r="470" s="24" customFormat="1" x14ac:dyDescent="0.15"/>
    <row r="471" s="24" customFormat="1" x14ac:dyDescent="0.15"/>
    <row r="472" s="24" customFormat="1" x14ac:dyDescent="0.15"/>
    <row r="473" s="24" customFormat="1" x14ac:dyDescent="0.15"/>
    <row r="474" s="24" customFormat="1" x14ac:dyDescent="0.15"/>
    <row r="475" s="24" customFormat="1" x14ac:dyDescent="0.15"/>
    <row r="476" s="24" customFormat="1" x14ac:dyDescent="0.15"/>
    <row r="477" s="24" customFormat="1" x14ac:dyDescent="0.15"/>
    <row r="478" s="24" customFormat="1" x14ac:dyDescent="0.15"/>
    <row r="479" s="24" customFormat="1" x14ac:dyDescent="0.15"/>
    <row r="480" s="24" customFormat="1" x14ac:dyDescent="0.15"/>
    <row r="481" s="24" customFormat="1" x14ac:dyDescent="0.15"/>
    <row r="482" s="24" customFormat="1" x14ac:dyDescent="0.15"/>
    <row r="483" s="24" customFormat="1" x14ac:dyDescent="0.15"/>
    <row r="484" s="24" customFormat="1" x14ac:dyDescent="0.15"/>
    <row r="485" s="24" customFormat="1" x14ac:dyDescent="0.15"/>
    <row r="486" s="24" customFormat="1" x14ac:dyDescent="0.15"/>
    <row r="487" s="24" customFormat="1" x14ac:dyDescent="0.15"/>
    <row r="488" s="24" customFormat="1" x14ac:dyDescent="0.15"/>
    <row r="489" s="24" customFormat="1" x14ac:dyDescent="0.15"/>
    <row r="490" s="24" customFormat="1" x14ac:dyDescent="0.15"/>
    <row r="491" s="24" customFormat="1" x14ac:dyDescent="0.15"/>
    <row r="492" s="24" customFormat="1" x14ac:dyDescent="0.15"/>
    <row r="493" s="24" customFormat="1" x14ac:dyDescent="0.15"/>
    <row r="494" s="24" customFormat="1" x14ac:dyDescent="0.15"/>
    <row r="495" s="24" customFormat="1" x14ac:dyDescent="0.15"/>
    <row r="496" s="24" customFormat="1" x14ac:dyDescent="0.15"/>
    <row r="497" s="24" customFormat="1" x14ac:dyDescent="0.15"/>
    <row r="498" s="24" customFormat="1" x14ac:dyDescent="0.15"/>
    <row r="499" s="24" customFormat="1" x14ac:dyDescent="0.15"/>
    <row r="500" s="24" customFormat="1" x14ac:dyDescent="0.15"/>
    <row r="501" s="24" customFormat="1" x14ac:dyDescent="0.15"/>
    <row r="502" s="24" customFormat="1" x14ac:dyDescent="0.15"/>
    <row r="503" s="24" customFormat="1" x14ac:dyDescent="0.15"/>
    <row r="504" s="24" customFormat="1" x14ac:dyDescent="0.15"/>
    <row r="505" s="24" customFormat="1" x14ac:dyDescent="0.15"/>
    <row r="506" s="24" customFormat="1" x14ac:dyDescent="0.15"/>
    <row r="507" s="24" customFormat="1" x14ac:dyDescent="0.15"/>
    <row r="508" s="24" customFormat="1" x14ac:dyDescent="0.15"/>
    <row r="509" s="24" customFormat="1" x14ac:dyDescent="0.15"/>
    <row r="510" s="24" customFormat="1" x14ac:dyDescent="0.15"/>
    <row r="511" s="24" customFormat="1" x14ac:dyDescent="0.15"/>
    <row r="512" s="24" customFormat="1" x14ac:dyDescent="0.15"/>
    <row r="513" s="24" customFormat="1" x14ac:dyDescent="0.15"/>
    <row r="514" s="24" customFormat="1" x14ac:dyDescent="0.15"/>
    <row r="515" s="24" customFormat="1" x14ac:dyDescent="0.15"/>
    <row r="516" s="24" customFormat="1" x14ac:dyDescent="0.15"/>
    <row r="517" s="24" customFormat="1" x14ac:dyDescent="0.15"/>
    <row r="518" s="24" customFormat="1" x14ac:dyDescent="0.15"/>
    <row r="519" s="24" customFormat="1" x14ac:dyDescent="0.15"/>
    <row r="520" s="24" customFormat="1" x14ac:dyDescent="0.15"/>
    <row r="521" s="24" customFormat="1" x14ac:dyDescent="0.15"/>
    <row r="522" s="24" customFormat="1" x14ac:dyDescent="0.15"/>
    <row r="523" s="24" customFormat="1" x14ac:dyDescent="0.15"/>
    <row r="524" s="24" customFormat="1" x14ac:dyDescent="0.15"/>
    <row r="525" s="24" customFormat="1" x14ac:dyDescent="0.15"/>
    <row r="526" s="24" customFormat="1" x14ac:dyDescent="0.15"/>
    <row r="527" s="24" customFormat="1" x14ac:dyDescent="0.15"/>
    <row r="528" s="24" customFormat="1" x14ac:dyDescent="0.15"/>
    <row r="529" s="24" customFormat="1" x14ac:dyDescent="0.15"/>
    <row r="530" s="24" customFormat="1" x14ac:dyDescent="0.15"/>
    <row r="531" s="24" customFormat="1" x14ac:dyDescent="0.15"/>
    <row r="532" s="24" customFormat="1" x14ac:dyDescent="0.15"/>
    <row r="533" s="24" customFormat="1" x14ac:dyDescent="0.15"/>
    <row r="534" s="24" customFormat="1" x14ac:dyDescent="0.15"/>
    <row r="535" s="24" customFormat="1" x14ac:dyDescent="0.15"/>
    <row r="536" s="24" customFormat="1" x14ac:dyDescent="0.15"/>
    <row r="537" s="24" customFormat="1" x14ac:dyDescent="0.15"/>
    <row r="538" s="24" customFormat="1" x14ac:dyDescent="0.15"/>
    <row r="539" s="24" customFormat="1" x14ac:dyDescent="0.15"/>
    <row r="540" s="24" customFormat="1" x14ac:dyDescent="0.15"/>
    <row r="541" s="24" customFormat="1" x14ac:dyDescent="0.15"/>
    <row r="542" s="24" customFormat="1" x14ac:dyDescent="0.15"/>
    <row r="543" s="24" customFormat="1" x14ac:dyDescent="0.15"/>
    <row r="544" s="24" customFormat="1" x14ac:dyDescent="0.15"/>
    <row r="545" s="24" customFormat="1" x14ac:dyDescent="0.15"/>
    <row r="546" s="24" customFormat="1" x14ac:dyDescent="0.15"/>
    <row r="547" s="24" customFormat="1" x14ac:dyDescent="0.15"/>
    <row r="548" s="24" customFormat="1" x14ac:dyDescent="0.15"/>
    <row r="549" s="24" customFormat="1" x14ac:dyDescent="0.15"/>
    <row r="550" s="24" customFormat="1" x14ac:dyDescent="0.15"/>
    <row r="551" s="24" customFormat="1" x14ac:dyDescent="0.15"/>
    <row r="552" s="24" customFormat="1" x14ac:dyDescent="0.15"/>
    <row r="553" s="24" customFormat="1" x14ac:dyDescent="0.15"/>
    <row r="554" s="24" customFormat="1" x14ac:dyDescent="0.15"/>
    <row r="555" s="24" customFormat="1" x14ac:dyDescent="0.15"/>
    <row r="556" s="24" customFormat="1" x14ac:dyDescent="0.15"/>
    <row r="557" s="24" customFormat="1" x14ac:dyDescent="0.15"/>
    <row r="558" s="24" customFormat="1" x14ac:dyDescent="0.15"/>
    <row r="559" s="24" customFormat="1" x14ac:dyDescent="0.15"/>
    <row r="560" s="24" customFormat="1" x14ac:dyDescent="0.15"/>
    <row r="561" s="24" customFormat="1" x14ac:dyDescent="0.15"/>
    <row r="562" s="24" customFormat="1" x14ac:dyDescent="0.15"/>
    <row r="563" s="24" customFormat="1" x14ac:dyDescent="0.15"/>
    <row r="564" s="24" customFormat="1" x14ac:dyDescent="0.15"/>
    <row r="565" s="24" customFormat="1" x14ac:dyDescent="0.15"/>
    <row r="566" s="24" customFormat="1" x14ac:dyDescent="0.15"/>
    <row r="567" s="24" customFormat="1" x14ac:dyDescent="0.15"/>
    <row r="568" s="24" customFormat="1" x14ac:dyDescent="0.15"/>
    <row r="569" s="24" customFormat="1" x14ac:dyDescent="0.15"/>
    <row r="570" s="24" customFormat="1" x14ac:dyDescent="0.15"/>
    <row r="571" s="24" customFormat="1" x14ac:dyDescent="0.15"/>
    <row r="572" s="24" customFormat="1" x14ac:dyDescent="0.15"/>
    <row r="573" s="24" customFormat="1" x14ac:dyDescent="0.15"/>
    <row r="574" s="24" customFormat="1" x14ac:dyDescent="0.15"/>
    <row r="575" s="24" customFormat="1" x14ac:dyDescent="0.15"/>
    <row r="576" s="24" customFormat="1" x14ac:dyDescent="0.15"/>
    <row r="577" s="24" customFormat="1" x14ac:dyDescent="0.15"/>
    <row r="578" s="24" customFormat="1" x14ac:dyDescent="0.15"/>
    <row r="579" s="24" customFormat="1" x14ac:dyDescent="0.15"/>
    <row r="580" s="24" customFormat="1" x14ac:dyDescent="0.15"/>
    <row r="581" s="24" customFormat="1" x14ac:dyDescent="0.15"/>
    <row r="582" s="24" customFormat="1" x14ac:dyDescent="0.15"/>
    <row r="583" s="24" customFormat="1" x14ac:dyDescent="0.15"/>
    <row r="584" s="24" customFormat="1" x14ac:dyDescent="0.15"/>
    <row r="585" s="24" customFormat="1" x14ac:dyDescent="0.15"/>
    <row r="586" s="24" customFormat="1" x14ac:dyDescent="0.15"/>
    <row r="587" s="24" customFormat="1" x14ac:dyDescent="0.15"/>
    <row r="588" s="24" customFormat="1" x14ac:dyDescent="0.15"/>
    <row r="589" s="24" customFormat="1" x14ac:dyDescent="0.15"/>
    <row r="590" s="24" customFormat="1" x14ac:dyDescent="0.15"/>
    <row r="591" s="24" customFormat="1" x14ac:dyDescent="0.15"/>
    <row r="592" s="24" customFormat="1" x14ac:dyDescent="0.15"/>
    <row r="593" s="24" customFormat="1" x14ac:dyDescent="0.15"/>
    <row r="594" s="24" customFormat="1" x14ac:dyDescent="0.15"/>
    <row r="595" s="24" customFormat="1" x14ac:dyDescent="0.15"/>
    <row r="596" s="24" customFormat="1" x14ac:dyDescent="0.15"/>
    <row r="597" s="24" customFormat="1" x14ac:dyDescent="0.15"/>
    <row r="598" s="24" customFormat="1" x14ac:dyDescent="0.15"/>
    <row r="599" s="24" customFormat="1" x14ac:dyDescent="0.15"/>
    <row r="600" s="24" customFormat="1" x14ac:dyDescent="0.15"/>
    <row r="601" s="24" customFormat="1" x14ac:dyDescent="0.15"/>
    <row r="602" s="24" customFormat="1" x14ac:dyDescent="0.15"/>
    <row r="603" s="24" customFormat="1" x14ac:dyDescent="0.15"/>
    <row r="604" s="24" customFormat="1" x14ac:dyDescent="0.15"/>
    <row r="605" s="24" customFormat="1" x14ac:dyDescent="0.15"/>
    <row r="606" s="24" customFormat="1" x14ac:dyDescent="0.15"/>
    <row r="607" s="24" customFormat="1" x14ac:dyDescent="0.15"/>
    <row r="608" s="24" customFormat="1" x14ac:dyDescent="0.15"/>
    <row r="609" s="24" customFormat="1" x14ac:dyDescent="0.15"/>
    <row r="610" s="24" customFormat="1" x14ac:dyDescent="0.15"/>
    <row r="611" s="24" customFormat="1" x14ac:dyDescent="0.15"/>
    <row r="612" s="24" customFormat="1" x14ac:dyDescent="0.15"/>
    <row r="613" s="24" customFormat="1" x14ac:dyDescent="0.15"/>
    <row r="614" s="24" customFormat="1" x14ac:dyDescent="0.15"/>
    <row r="615" s="24" customFormat="1" x14ac:dyDescent="0.15"/>
    <row r="616" s="24" customFormat="1" x14ac:dyDescent="0.15"/>
    <row r="617" s="24" customFormat="1" x14ac:dyDescent="0.15"/>
    <row r="618" s="24" customFormat="1" x14ac:dyDescent="0.15"/>
    <row r="619" s="24" customFormat="1" x14ac:dyDescent="0.15"/>
    <row r="620" s="24" customFormat="1" x14ac:dyDescent="0.15"/>
    <row r="621" s="24" customFormat="1" x14ac:dyDescent="0.15"/>
    <row r="622" s="24" customFormat="1" x14ac:dyDescent="0.15"/>
    <row r="623" s="24" customFormat="1" x14ac:dyDescent="0.15"/>
    <row r="624" s="24" customFormat="1" x14ac:dyDescent="0.15"/>
    <row r="625" s="24" customFormat="1" x14ac:dyDescent="0.15"/>
    <row r="626" s="24" customFormat="1" x14ac:dyDescent="0.15"/>
    <row r="627" s="24" customFormat="1" x14ac:dyDescent="0.15"/>
    <row r="628" s="24" customFormat="1" x14ac:dyDescent="0.15"/>
    <row r="629" s="24" customFormat="1" x14ac:dyDescent="0.15"/>
    <row r="630" s="24" customFormat="1" x14ac:dyDescent="0.15"/>
    <row r="631" s="24" customFormat="1" x14ac:dyDescent="0.15"/>
    <row r="632" s="24" customFormat="1" x14ac:dyDescent="0.15"/>
    <row r="633" s="24" customFormat="1" x14ac:dyDescent="0.15"/>
    <row r="634" s="24" customFormat="1" x14ac:dyDescent="0.15"/>
    <row r="635" s="24" customFormat="1" x14ac:dyDescent="0.15"/>
    <row r="636" s="24" customFormat="1" x14ac:dyDescent="0.15"/>
    <row r="637" s="24" customFormat="1" x14ac:dyDescent="0.15"/>
    <row r="638" s="24" customFormat="1" x14ac:dyDescent="0.15"/>
    <row r="639" s="24" customFormat="1" x14ac:dyDescent="0.15"/>
    <row r="640" s="24" customFormat="1" x14ac:dyDescent="0.15"/>
    <row r="641" s="24" customFormat="1" x14ac:dyDescent="0.15"/>
    <row r="642" s="24" customFormat="1" x14ac:dyDescent="0.15"/>
    <row r="643" s="24" customFormat="1" x14ac:dyDescent="0.15"/>
    <row r="644" s="24" customFormat="1" x14ac:dyDescent="0.15"/>
    <row r="645" s="24" customFormat="1" x14ac:dyDescent="0.15"/>
    <row r="646" s="24" customFormat="1" x14ac:dyDescent="0.15"/>
    <row r="647" s="24" customFormat="1" x14ac:dyDescent="0.15"/>
    <row r="648" s="24" customFormat="1" x14ac:dyDescent="0.15"/>
    <row r="649" s="24" customFormat="1" x14ac:dyDescent="0.15"/>
    <row r="650" s="24" customFormat="1" x14ac:dyDescent="0.15"/>
    <row r="651" s="24" customFormat="1" x14ac:dyDescent="0.15"/>
    <row r="652" s="24" customFormat="1" x14ac:dyDescent="0.15"/>
    <row r="653" s="24" customFormat="1" x14ac:dyDescent="0.15"/>
    <row r="654" s="24" customFormat="1" x14ac:dyDescent="0.15"/>
    <row r="655" s="24" customFormat="1" x14ac:dyDescent="0.15"/>
    <row r="656" s="24" customFormat="1" x14ac:dyDescent="0.15"/>
    <row r="657" s="24" customFormat="1" x14ac:dyDescent="0.15"/>
    <row r="658" s="24" customFormat="1" x14ac:dyDescent="0.15"/>
    <row r="659" s="24" customFormat="1" x14ac:dyDescent="0.15"/>
    <row r="660" s="24" customFormat="1" x14ac:dyDescent="0.15"/>
    <row r="661" s="24" customFormat="1" x14ac:dyDescent="0.15"/>
    <row r="662" s="24" customFormat="1" x14ac:dyDescent="0.15"/>
    <row r="663" s="24" customFormat="1" x14ac:dyDescent="0.15"/>
    <row r="664" s="24" customFormat="1" x14ac:dyDescent="0.15"/>
    <row r="665" s="24" customFormat="1" x14ac:dyDescent="0.15"/>
    <row r="666" s="24" customFormat="1" x14ac:dyDescent="0.15"/>
    <row r="667" s="24" customFormat="1" x14ac:dyDescent="0.15"/>
    <row r="668" s="24" customFormat="1" x14ac:dyDescent="0.15"/>
    <row r="669" s="24" customFormat="1" x14ac:dyDescent="0.15"/>
    <row r="670" s="24" customFormat="1" x14ac:dyDescent="0.15"/>
    <row r="671" s="24" customFormat="1" x14ac:dyDescent="0.15"/>
    <row r="672" s="24" customFormat="1" x14ac:dyDescent="0.15"/>
    <row r="673" s="24" customFormat="1" x14ac:dyDescent="0.15"/>
    <row r="674" s="24" customFormat="1" x14ac:dyDescent="0.15"/>
    <row r="675" s="24" customFormat="1" x14ac:dyDescent="0.15"/>
    <row r="676" s="24" customFormat="1" x14ac:dyDescent="0.15"/>
    <row r="677" s="24" customFormat="1" x14ac:dyDescent="0.15"/>
    <row r="678" s="24" customFormat="1" x14ac:dyDescent="0.15"/>
    <row r="679" s="24" customFormat="1" x14ac:dyDescent="0.15"/>
    <row r="680" s="24" customFormat="1" x14ac:dyDescent="0.15"/>
    <row r="681" s="24" customFormat="1" x14ac:dyDescent="0.15"/>
    <row r="682" s="24" customFormat="1" x14ac:dyDescent="0.15"/>
    <row r="683" s="24" customFormat="1" x14ac:dyDescent="0.15"/>
    <row r="684" s="24" customFormat="1" x14ac:dyDescent="0.15"/>
    <row r="685" s="24" customFormat="1" x14ac:dyDescent="0.15"/>
    <row r="686" s="24" customFormat="1" x14ac:dyDescent="0.15"/>
    <row r="687" s="24" customFormat="1" x14ac:dyDescent="0.15"/>
    <row r="688" s="24" customFormat="1" x14ac:dyDescent="0.15"/>
    <row r="689" s="24" customFormat="1" x14ac:dyDescent="0.15"/>
    <row r="690" s="24" customFormat="1" x14ac:dyDescent="0.15"/>
    <row r="691" s="24" customFormat="1" x14ac:dyDescent="0.15"/>
    <row r="692" s="24" customFormat="1" x14ac:dyDescent="0.15"/>
    <row r="693" s="24" customFormat="1" x14ac:dyDescent="0.15"/>
    <row r="694" s="24" customFormat="1" x14ac:dyDescent="0.15"/>
    <row r="695" s="24" customFormat="1" x14ac:dyDescent="0.15"/>
    <row r="696" s="24" customFormat="1" x14ac:dyDescent="0.15"/>
    <row r="697" s="24" customFormat="1" x14ac:dyDescent="0.15"/>
    <row r="698" s="24" customFormat="1" x14ac:dyDescent="0.15"/>
    <row r="699" s="24" customFormat="1" x14ac:dyDescent="0.15"/>
    <row r="700" s="24" customFormat="1" x14ac:dyDescent="0.15"/>
    <row r="701" s="24" customFormat="1" x14ac:dyDescent="0.15"/>
    <row r="702" s="24" customFormat="1" x14ac:dyDescent="0.15"/>
    <row r="703" s="24" customFormat="1" x14ac:dyDescent="0.15"/>
    <row r="704" s="24" customFormat="1" x14ac:dyDescent="0.15"/>
    <row r="705" s="24" customFormat="1" x14ac:dyDescent="0.15"/>
    <row r="706" s="24" customFormat="1" x14ac:dyDescent="0.15"/>
    <row r="707" s="24" customFormat="1" x14ac:dyDescent="0.15"/>
    <row r="708" s="24" customFormat="1" x14ac:dyDescent="0.15"/>
    <row r="709" s="24" customFormat="1" x14ac:dyDescent="0.15"/>
    <row r="710" s="24" customFormat="1" x14ac:dyDescent="0.15"/>
    <row r="711" s="24" customFormat="1" x14ac:dyDescent="0.15"/>
    <row r="712" s="24" customFormat="1" x14ac:dyDescent="0.15"/>
    <row r="713" s="24" customFormat="1" x14ac:dyDescent="0.15"/>
    <row r="714" s="24" customFormat="1" x14ac:dyDescent="0.15"/>
    <row r="715" s="24" customFormat="1" x14ac:dyDescent="0.15"/>
    <row r="716" s="24" customFormat="1" x14ac:dyDescent="0.15"/>
    <row r="717" s="24" customFormat="1" x14ac:dyDescent="0.15"/>
    <row r="718" s="24" customFormat="1" x14ac:dyDescent="0.15"/>
    <row r="719" s="24" customFormat="1" x14ac:dyDescent="0.15"/>
    <row r="720" s="24" customFormat="1" x14ac:dyDescent="0.15"/>
    <row r="721" s="24" customFormat="1" x14ac:dyDescent="0.15"/>
    <row r="722" s="24" customFormat="1" x14ac:dyDescent="0.15"/>
    <row r="723" s="24" customFormat="1" x14ac:dyDescent="0.15"/>
    <row r="724" s="24" customFormat="1" x14ac:dyDescent="0.15"/>
    <row r="725" s="24" customFormat="1" x14ac:dyDescent="0.15"/>
    <row r="726" s="24" customFormat="1" x14ac:dyDescent="0.15"/>
    <row r="727" s="24" customFormat="1" x14ac:dyDescent="0.15"/>
    <row r="728" s="24" customFormat="1" x14ac:dyDescent="0.15"/>
    <row r="729" s="24" customFormat="1" x14ac:dyDescent="0.15"/>
    <row r="730" s="24" customFormat="1" x14ac:dyDescent="0.15"/>
    <row r="731" s="24" customFormat="1" x14ac:dyDescent="0.15"/>
    <row r="732" s="24" customFormat="1" x14ac:dyDescent="0.15"/>
    <row r="733" s="24" customFormat="1" x14ac:dyDescent="0.15"/>
    <row r="734" s="24" customFormat="1" x14ac:dyDescent="0.15"/>
    <row r="735" s="24" customFormat="1" x14ac:dyDescent="0.15"/>
    <row r="736" s="24" customFormat="1" x14ac:dyDescent="0.15"/>
    <row r="737" s="24" customFormat="1" x14ac:dyDescent="0.15"/>
    <row r="738" s="24" customFormat="1" x14ac:dyDescent="0.15"/>
    <row r="739" s="24" customFormat="1" x14ac:dyDescent="0.15"/>
    <row r="740" s="24" customFormat="1" x14ac:dyDescent="0.15"/>
    <row r="741" s="24" customFormat="1" x14ac:dyDescent="0.15"/>
    <row r="742" s="24" customFormat="1" x14ac:dyDescent="0.15"/>
    <row r="743" s="24" customFormat="1" x14ac:dyDescent="0.15"/>
    <row r="744" s="24" customFormat="1" x14ac:dyDescent="0.15"/>
    <row r="745" s="24" customFormat="1" x14ac:dyDescent="0.15"/>
    <row r="746" s="24" customFormat="1" x14ac:dyDescent="0.15"/>
    <row r="747" s="24" customFormat="1" x14ac:dyDescent="0.15"/>
    <row r="748" s="24" customFormat="1" x14ac:dyDescent="0.15"/>
    <row r="749" s="24" customFormat="1" x14ac:dyDescent="0.15"/>
    <row r="750" s="24" customFormat="1" x14ac:dyDescent="0.15"/>
    <row r="751" s="24" customFormat="1" x14ac:dyDescent="0.15"/>
    <row r="752" s="24" customFormat="1" x14ac:dyDescent="0.15"/>
    <row r="753" s="24" customFormat="1" x14ac:dyDescent="0.15"/>
    <row r="754" s="24" customFormat="1" x14ac:dyDescent="0.15"/>
    <row r="755" s="24" customFormat="1" x14ac:dyDescent="0.15"/>
    <row r="756" s="24" customFormat="1" x14ac:dyDescent="0.15"/>
    <row r="757" s="24" customFormat="1" x14ac:dyDescent="0.15"/>
    <row r="758" s="24" customFormat="1" x14ac:dyDescent="0.15"/>
    <row r="759" s="24" customFormat="1" x14ac:dyDescent="0.15"/>
    <row r="760" s="24" customFormat="1" x14ac:dyDescent="0.15"/>
    <row r="761" s="24" customFormat="1" x14ac:dyDescent="0.15"/>
    <row r="762" s="24" customFormat="1" x14ac:dyDescent="0.15"/>
    <row r="763" s="24" customFormat="1" x14ac:dyDescent="0.15"/>
    <row r="764" s="24" customFormat="1" x14ac:dyDescent="0.15"/>
    <row r="765" s="24" customFormat="1" x14ac:dyDescent="0.15"/>
    <row r="766" s="24" customFormat="1" x14ac:dyDescent="0.15"/>
    <row r="767" s="24" customFormat="1" x14ac:dyDescent="0.15"/>
    <row r="768" s="24" customFormat="1" x14ac:dyDescent="0.15"/>
    <row r="769" s="24" customFormat="1" x14ac:dyDescent="0.15"/>
    <row r="770" s="24" customFormat="1" x14ac:dyDescent="0.15"/>
    <row r="771" s="24" customFormat="1" x14ac:dyDescent="0.15"/>
    <row r="772" s="24" customFormat="1" x14ac:dyDescent="0.15"/>
    <row r="773" s="24" customFormat="1" x14ac:dyDescent="0.15"/>
    <row r="774" s="24" customFormat="1" x14ac:dyDescent="0.15"/>
    <row r="775" s="24" customFormat="1" x14ac:dyDescent="0.15"/>
    <row r="776" s="24" customFormat="1" x14ac:dyDescent="0.15"/>
    <row r="777" s="24" customFormat="1" x14ac:dyDescent="0.15"/>
    <row r="778" s="24" customFormat="1" x14ac:dyDescent="0.15"/>
    <row r="779" s="24" customFormat="1" x14ac:dyDescent="0.15"/>
    <row r="780" s="24" customFormat="1" x14ac:dyDescent="0.15"/>
    <row r="781" s="24" customFormat="1" x14ac:dyDescent="0.15"/>
    <row r="782" s="24" customFormat="1" x14ac:dyDescent="0.15"/>
    <row r="783" s="24" customFormat="1" x14ac:dyDescent="0.15"/>
    <row r="784" s="24" customFormat="1" x14ac:dyDescent="0.15"/>
    <row r="785" s="24" customFormat="1" x14ac:dyDescent="0.15"/>
    <row r="786" s="24" customFormat="1" x14ac:dyDescent="0.15"/>
    <row r="787" s="24" customFormat="1" x14ac:dyDescent="0.15"/>
    <row r="788" s="24" customFormat="1" x14ac:dyDescent="0.15"/>
    <row r="789" s="24" customFormat="1" x14ac:dyDescent="0.15"/>
    <row r="790" s="24" customFormat="1" x14ac:dyDescent="0.15"/>
    <row r="791" s="24" customFormat="1" x14ac:dyDescent="0.15"/>
    <row r="792" s="24" customFormat="1" x14ac:dyDescent="0.15"/>
    <row r="793" s="24" customFormat="1" x14ac:dyDescent="0.15"/>
    <row r="794" s="24" customFormat="1" x14ac:dyDescent="0.15"/>
    <row r="795" s="24" customFormat="1" x14ac:dyDescent="0.15"/>
    <row r="796" s="24" customFormat="1" x14ac:dyDescent="0.15"/>
    <row r="797" s="24" customFormat="1" x14ac:dyDescent="0.15"/>
    <row r="798" s="24" customFormat="1" x14ac:dyDescent="0.15"/>
    <row r="799" s="24" customFormat="1" x14ac:dyDescent="0.15"/>
    <row r="800" s="24" customFormat="1" x14ac:dyDescent="0.15"/>
    <row r="801" s="24" customFormat="1" x14ac:dyDescent="0.15"/>
    <row r="802" s="24" customFormat="1" x14ac:dyDescent="0.15"/>
    <row r="803" s="24" customFormat="1" x14ac:dyDescent="0.15"/>
    <row r="804" s="24" customFormat="1" x14ac:dyDescent="0.15"/>
    <row r="805" s="24" customFormat="1" x14ac:dyDescent="0.15"/>
    <row r="806" s="24" customFormat="1" x14ac:dyDescent="0.15"/>
    <row r="807" s="24" customFormat="1" x14ac:dyDescent="0.15"/>
    <row r="808" s="24" customFormat="1" x14ac:dyDescent="0.15"/>
    <row r="809" s="24" customFormat="1" x14ac:dyDescent="0.15"/>
    <row r="810" s="24" customFormat="1" x14ac:dyDescent="0.15"/>
    <row r="811" s="24" customFormat="1" x14ac:dyDescent="0.15"/>
    <row r="812" s="24" customFormat="1" x14ac:dyDescent="0.15"/>
    <row r="813" s="24" customFormat="1" x14ac:dyDescent="0.15"/>
    <row r="814" s="24" customFormat="1" x14ac:dyDescent="0.15"/>
    <row r="815" s="24" customFormat="1" x14ac:dyDescent="0.15"/>
    <row r="816" s="24" customFormat="1" x14ac:dyDescent="0.15"/>
    <row r="817" s="24" customFormat="1" x14ac:dyDescent="0.15"/>
    <row r="818" s="24" customFormat="1" x14ac:dyDescent="0.15"/>
    <row r="819" s="24" customFormat="1" x14ac:dyDescent="0.15"/>
    <row r="820" s="24" customFormat="1" x14ac:dyDescent="0.15"/>
    <row r="821" s="24" customFormat="1" x14ac:dyDescent="0.15"/>
    <row r="822" s="24" customFormat="1" x14ac:dyDescent="0.15"/>
    <row r="823" s="24" customFormat="1" x14ac:dyDescent="0.15"/>
    <row r="824" s="24" customFormat="1" x14ac:dyDescent="0.15"/>
    <row r="825" s="24" customFormat="1" x14ac:dyDescent="0.15"/>
    <row r="826" s="24" customFormat="1" x14ac:dyDescent="0.15"/>
    <row r="827" s="24" customFormat="1" x14ac:dyDescent="0.15"/>
    <row r="828" s="24" customFormat="1" x14ac:dyDescent="0.15"/>
    <row r="829" s="24" customFormat="1" x14ac:dyDescent="0.15"/>
    <row r="830" s="24" customFormat="1" x14ac:dyDescent="0.15"/>
    <row r="831" s="24" customFormat="1" x14ac:dyDescent="0.15"/>
    <row r="832" s="24" customFormat="1" x14ac:dyDescent="0.15"/>
    <row r="833" s="24" customFormat="1" x14ac:dyDescent="0.15"/>
    <row r="834" s="24" customFormat="1" x14ac:dyDescent="0.15"/>
    <row r="835" s="24" customFormat="1" x14ac:dyDescent="0.15"/>
    <row r="836" s="24" customFormat="1" x14ac:dyDescent="0.15"/>
    <row r="837" s="24" customFormat="1" x14ac:dyDescent="0.15"/>
    <row r="838" s="24" customFormat="1" x14ac:dyDescent="0.15"/>
    <row r="839" s="24" customFormat="1" x14ac:dyDescent="0.15"/>
    <row r="840" s="24" customFormat="1" x14ac:dyDescent="0.15"/>
    <row r="841" s="24" customFormat="1" x14ac:dyDescent="0.15"/>
    <row r="842" s="24" customFormat="1" x14ac:dyDescent="0.15"/>
    <row r="843" s="24" customFormat="1" x14ac:dyDescent="0.15"/>
    <row r="844" s="24" customFormat="1" x14ac:dyDescent="0.15"/>
    <row r="845" s="24" customFormat="1" x14ac:dyDescent="0.15"/>
    <row r="846" s="24" customFormat="1" x14ac:dyDescent="0.15"/>
    <row r="847" s="24" customFormat="1" x14ac:dyDescent="0.15"/>
    <row r="848" s="24" customFormat="1" x14ac:dyDescent="0.15"/>
    <row r="849" s="24" customFormat="1" x14ac:dyDescent="0.15"/>
    <row r="850" s="24" customFormat="1" x14ac:dyDescent="0.15"/>
    <row r="851" s="24" customFormat="1" x14ac:dyDescent="0.15"/>
    <row r="852" s="24" customFormat="1" x14ac:dyDescent="0.15"/>
    <row r="853" s="24" customFormat="1" x14ac:dyDescent="0.15"/>
    <row r="854" s="24" customFormat="1" x14ac:dyDescent="0.15"/>
    <row r="855" s="24" customFormat="1" x14ac:dyDescent="0.15"/>
    <row r="856" s="24" customFormat="1" x14ac:dyDescent="0.15"/>
    <row r="857" s="24" customFormat="1" x14ac:dyDescent="0.15"/>
    <row r="858" s="24" customFormat="1" x14ac:dyDescent="0.15"/>
    <row r="859" s="24" customFormat="1" x14ac:dyDescent="0.15"/>
    <row r="860" s="24" customFormat="1" x14ac:dyDescent="0.15"/>
    <row r="861" s="24" customFormat="1" x14ac:dyDescent="0.15"/>
    <row r="862" s="24" customFormat="1" x14ac:dyDescent="0.15"/>
    <row r="863" s="24" customFormat="1" x14ac:dyDescent="0.15"/>
    <row r="864" s="24" customFormat="1" x14ac:dyDescent="0.15"/>
    <row r="865" s="24" customFormat="1" x14ac:dyDescent="0.15"/>
    <row r="866" s="24" customFormat="1" x14ac:dyDescent="0.15"/>
    <row r="867" s="24" customFormat="1" x14ac:dyDescent="0.15"/>
    <row r="868" s="24" customFormat="1" x14ac:dyDescent="0.15"/>
    <row r="869" s="24" customFormat="1" x14ac:dyDescent="0.15"/>
    <row r="870" s="24" customFormat="1" x14ac:dyDescent="0.15"/>
    <row r="871" s="24" customFormat="1" x14ac:dyDescent="0.15"/>
    <row r="872" s="24" customFormat="1" x14ac:dyDescent="0.15"/>
    <row r="873" s="24" customFormat="1" x14ac:dyDescent="0.15"/>
    <row r="874" s="24" customFormat="1" x14ac:dyDescent="0.15"/>
    <row r="875" s="24" customFormat="1" x14ac:dyDescent="0.15"/>
    <row r="876" s="24" customFormat="1" x14ac:dyDescent="0.15"/>
    <row r="877" s="24" customFormat="1" x14ac:dyDescent="0.15"/>
    <row r="878" s="24" customFormat="1" x14ac:dyDescent="0.15"/>
    <row r="879" s="24" customFormat="1" x14ac:dyDescent="0.15"/>
    <row r="880" s="24" customFormat="1" x14ac:dyDescent="0.15"/>
    <row r="881" s="24" customFormat="1" x14ac:dyDescent="0.15"/>
    <row r="882" s="24" customFormat="1" x14ac:dyDescent="0.15"/>
    <row r="883" s="24" customFormat="1" x14ac:dyDescent="0.15"/>
    <row r="884" s="24" customFormat="1" x14ac:dyDescent="0.15"/>
    <row r="885" s="24" customFormat="1" x14ac:dyDescent="0.15"/>
    <row r="886" s="24" customFormat="1" x14ac:dyDescent="0.15"/>
    <row r="887" s="24" customFormat="1" x14ac:dyDescent="0.15"/>
    <row r="888" s="24" customFormat="1" x14ac:dyDescent="0.15"/>
    <row r="889" s="24" customFormat="1" x14ac:dyDescent="0.15"/>
    <row r="890" s="24" customFormat="1" x14ac:dyDescent="0.15"/>
    <row r="891" s="24" customFormat="1" x14ac:dyDescent="0.15"/>
    <row r="892" s="24" customFormat="1" x14ac:dyDescent="0.15"/>
    <row r="893" s="24" customFormat="1" x14ac:dyDescent="0.15"/>
    <row r="894" s="24" customFormat="1" x14ac:dyDescent="0.15"/>
    <row r="895" s="24" customFormat="1" x14ac:dyDescent="0.15"/>
    <row r="896" s="24" customFormat="1" x14ac:dyDescent="0.15"/>
    <row r="897" s="24" customFormat="1" x14ac:dyDescent="0.15"/>
    <row r="898" s="24" customFormat="1" x14ac:dyDescent="0.15"/>
    <row r="899" s="24" customFormat="1" x14ac:dyDescent="0.15"/>
    <row r="900" s="24" customFormat="1" x14ac:dyDescent="0.15"/>
    <row r="901" s="24" customFormat="1" x14ac:dyDescent="0.15"/>
    <row r="902" s="24" customFormat="1" x14ac:dyDescent="0.15"/>
    <row r="903" s="24" customFormat="1" x14ac:dyDescent="0.15"/>
    <row r="904" s="24" customFormat="1" x14ac:dyDescent="0.15"/>
    <row r="905" s="24" customFormat="1" x14ac:dyDescent="0.15"/>
    <row r="906" s="24" customFormat="1" x14ac:dyDescent="0.15"/>
    <row r="907" s="24" customFormat="1" x14ac:dyDescent="0.15"/>
    <row r="908" s="24" customFormat="1" x14ac:dyDescent="0.15"/>
    <row r="909" s="24" customFormat="1" x14ac:dyDescent="0.15"/>
    <row r="910" s="24" customFormat="1" x14ac:dyDescent="0.15"/>
    <row r="911" s="24" customFormat="1" x14ac:dyDescent="0.15"/>
    <row r="912" s="24" customFormat="1" x14ac:dyDescent="0.15"/>
    <row r="913" s="24" customFormat="1" x14ac:dyDescent="0.15"/>
    <row r="914" s="24" customFormat="1" x14ac:dyDescent="0.15"/>
    <row r="915" s="24" customFormat="1" x14ac:dyDescent="0.15"/>
    <row r="916" s="24" customFormat="1" x14ac:dyDescent="0.15"/>
    <row r="917" s="24" customFormat="1" x14ac:dyDescent="0.15"/>
    <row r="918" s="24" customFormat="1" x14ac:dyDescent="0.15"/>
    <row r="919" s="24" customFormat="1" x14ac:dyDescent="0.15"/>
    <row r="920" s="24" customFormat="1" x14ac:dyDescent="0.15"/>
    <row r="921" s="24" customFormat="1" x14ac:dyDescent="0.15"/>
    <row r="922" s="24" customFormat="1" x14ac:dyDescent="0.15"/>
    <row r="923" s="24" customFormat="1" x14ac:dyDescent="0.15"/>
    <row r="924" s="24" customFormat="1" x14ac:dyDescent="0.15"/>
    <row r="925" s="24" customFormat="1" x14ac:dyDescent="0.15"/>
    <row r="926" s="24" customFormat="1" x14ac:dyDescent="0.15"/>
    <row r="927" s="24" customFormat="1" x14ac:dyDescent="0.15"/>
    <row r="928" s="24" customFormat="1" x14ac:dyDescent="0.15"/>
    <row r="929" s="24" customFormat="1" x14ac:dyDescent="0.15"/>
    <row r="930" s="24" customFormat="1" x14ac:dyDescent="0.15"/>
    <row r="931" s="24" customFormat="1" x14ac:dyDescent="0.15"/>
    <row r="932" s="24" customFormat="1" x14ac:dyDescent="0.15"/>
    <row r="933" s="24" customFormat="1" x14ac:dyDescent="0.15"/>
    <row r="934" s="24" customFormat="1" x14ac:dyDescent="0.15"/>
    <row r="935" s="24" customFormat="1" x14ac:dyDescent="0.15"/>
    <row r="936" s="24" customFormat="1" x14ac:dyDescent="0.15"/>
    <row r="937" s="24" customFormat="1" x14ac:dyDescent="0.15"/>
    <row r="938" s="24" customFormat="1" x14ac:dyDescent="0.15"/>
    <row r="939" s="24" customFormat="1" x14ac:dyDescent="0.15"/>
    <row r="940" s="24" customFormat="1" x14ac:dyDescent="0.15"/>
    <row r="941" s="24" customFormat="1" x14ac:dyDescent="0.15"/>
    <row r="942" s="24" customFormat="1" x14ac:dyDescent="0.15"/>
    <row r="943" s="24" customFormat="1" x14ac:dyDescent="0.15"/>
    <row r="944" s="24" customFormat="1" x14ac:dyDescent="0.15"/>
    <row r="945" s="24" customFormat="1" x14ac:dyDescent="0.15"/>
    <row r="946" s="24" customFormat="1" x14ac:dyDescent="0.15"/>
    <row r="947" s="24" customFormat="1" x14ac:dyDescent="0.15"/>
    <row r="948" s="24" customFormat="1" x14ac:dyDescent="0.15"/>
    <row r="949" s="24" customFormat="1" x14ac:dyDescent="0.15"/>
    <row r="950" s="24" customFormat="1" x14ac:dyDescent="0.15"/>
    <row r="951" s="24" customFormat="1" x14ac:dyDescent="0.15"/>
    <row r="952" s="24" customFormat="1" x14ac:dyDescent="0.15"/>
    <row r="953" s="24" customFormat="1" x14ac:dyDescent="0.15"/>
    <row r="954" s="24" customFormat="1" x14ac:dyDescent="0.15"/>
    <row r="955" s="24" customFormat="1" x14ac:dyDescent="0.15"/>
    <row r="956" s="24" customFormat="1" x14ac:dyDescent="0.15"/>
    <row r="957" s="24" customFormat="1" x14ac:dyDescent="0.15"/>
    <row r="958" s="24" customFormat="1" x14ac:dyDescent="0.15"/>
    <row r="959" s="24" customFormat="1" x14ac:dyDescent="0.15"/>
    <row r="960" s="24" customFormat="1" x14ac:dyDescent="0.15"/>
    <row r="961" s="24" customFormat="1" x14ac:dyDescent="0.15"/>
    <row r="962" s="24" customFormat="1" x14ac:dyDescent="0.15"/>
    <row r="963" s="24" customFormat="1" x14ac:dyDescent="0.15"/>
    <row r="964" s="24" customFormat="1" x14ac:dyDescent="0.15"/>
    <row r="965" s="24" customFormat="1" x14ac:dyDescent="0.15"/>
    <row r="966" s="24" customFormat="1" x14ac:dyDescent="0.15"/>
    <row r="967" s="24" customFormat="1" x14ac:dyDescent="0.15"/>
    <row r="968" s="24" customFormat="1" x14ac:dyDescent="0.15"/>
    <row r="969" s="24" customFormat="1" x14ac:dyDescent="0.15"/>
    <row r="970" s="24" customFormat="1" x14ac:dyDescent="0.15"/>
    <row r="971" s="24" customFormat="1" x14ac:dyDescent="0.15"/>
    <row r="972" s="24" customFormat="1" x14ac:dyDescent="0.15"/>
    <row r="973" s="24" customFormat="1" x14ac:dyDescent="0.15"/>
    <row r="974" s="24" customFormat="1" x14ac:dyDescent="0.15"/>
    <row r="975" s="24" customFormat="1" x14ac:dyDescent="0.15"/>
    <row r="976" s="24" customFormat="1" x14ac:dyDescent="0.15"/>
    <row r="977" s="24" customFormat="1" x14ac:dyDescent="0.15"/>
    <row r="978" s="24" customFormat="1" x14ac:dyDescent="0.15"/>
    <row r="979" s="24" customFormat="1" x14ac:dyDescent="0.15"/>
    <row r="980" s="24" customFormat="1" x14ac:dyDescent="0.15"/>
    <row r="981" s="24" customFormat="1" x14ac:dyDescent="0.15"/>
    <row r="982" s="24" customFormat="1" x14ac:dyDescent="0.15"/>
    <row r="983" s="24" customFormat="1" x14ac:dyDescent="0.15"/>
    <row r="984" s="24" customFormat="1" x14ac:dyDescent="0.15"/>
    <row r="985" s="24" customFormat="1" x14ac:dyDescent="0.15"/>
    <row r="986" s="24" customFormat="1" x14ac:dyDescent="0.15"/>
    <row r="987" s="24" customFormat="1" x14ac:dyDescent="0.15"/>
    <row r="988" s="24" customFormat="1" x14ac:dyDescent="0.15"/>
    <row r="989" s="24" customFormat="1" x14ac:dyDescent="0.15"/>
    <row r="990" s="24" customFormat="1" x14ac:dyDescent="0.15"/>
    <row r="991" s="24" customFormat="1" x14ac:dyDescent="0.15"/>
    <row r="992" s="24" customFormat="1" x14ac:dyDescent="0.15"/>
    <row r="993" s="24" customFormat="1" x14ac:dyDescent="0.15"/>
    <row r="994" s="24" customFormat="1" x14ac:dyDescent="0.15"/>
    <row r="995" s="24" customFormat="1" x14ac:dyDescent="0.15"/>
    <row r="996" s="24" customFormat="1" x14ac:dyDescent="0.15"/>
    <row r="997" s="24" customFormat="1" x14ac:dyDescent="0.15"/>
    <row r="998" s="24" customFormat="1" x14ac:dyDescent="0.15"/>
    <row r="999" s="24" customFormat="1" x14ac:dyDescent="0.15"/>
    <row r="1000" s="24" customFormat="1" x14ac:dyDescent="0.15"/>
    <row r="1001" s="24" customFormat="1" x14ac:dyDescent="0.15"/>
    <row r="1002" s="24" customFormat="1" x14ac:dyDescent="0.15"/>
    <row r="1003" s="24" customFormat="1" x14ac:dyDescent="0.15"/>
    <row r="1004" s="24" customFormat="1" x14ac:dyDescent="0.15"/>
    <row r="1005" s="24" customFormat="1" x14ac:dyDescent="0.15"/>
    <row r="1006" s="24" customFormat="1" x14ac:dyDescent="0.15"/>
    <row r="1007" s="24" customFormat="1" x14ac:dyDescent="0.15"/>
    <row r="1008" s="24" customFormat="1" x14ac:dyDescent="0.15"/>
    <row r="1009" s="24" customFormat="1" x14ac:dyDescent="0.15"/>
    <row r="1010" s="24" customFormat="1" x14ac:dyDescent="0.15"/>
    <row r="1011" s="24" customFormat="1" x14ac:dyDescent="0.15"/>
    <row r="1012" s="24" customFormat="1" x14ac:dyDescent="0.15"/>
    <row r="1013" s="24" customFormat="1" x14ac:dyDescent="0.15"/>
    <row r="1014" s="24" customFormat="1" x14ac:dyDescent="0.15"/>
    <row r="1015" s="24" customFormat="1" x14ac:dyDescent="0.15"/>
    <row r="1016" s="24" customFormat="1" x14ac:dyDescent="0.15"/>
    <row r="1017" s="24" customFormat="1" x14ac:dyDescent="0.15"/>
    <row r="1018" s="24" customFormat="1" x14ac:dyDescent="0.15"/>
    <row r="1019" s="24" customFormat="1" x14ac:dyDescent="0.15"/>
    <row r="1020" s="24" customFormat="1" x14ac:dyDescent="0.15"/>
    <row r="1021" s="24" customFormat="1" x14ac:dyDescent="0.15"/>
    <row r="1022" s="24" customFormat="1" x14ac:dyDescent="0.15"/>
    <row r="1023" s="24" customFormat="1" x14ac:dyDescent="0.15"/>
    <row r="1024" s="24" customFormat="1" x14ac:dyDescent="0.15"/>
    <row r="1025" s="24" customFormat="1" x14ac:dyDescent="0.15"/>
    <row r="1026" s="24" customFormat="1" x14ac:dyDescent="0.15"/>
    <row r="1027" s="24" customFormat="1" x14ac:dyDescent="0.15"/>
    <row r="1028" s="24" customFormat="1" x14ac:dyDescent="0.15"/>
    <row r="1029" s="24" customFormat="1" x14ac:dyDescent="0.15"/>
    <row r="1030" s="24" customFormat="1" x14ac:dyDescent="0.15"/>
    <row r="1031" s="24" customFormat="1" x14ac:dyDescent="0.15"/>
    <row r="1032" s="24" customFormat="1" x14ac:dyDescent="0.15"/>
    <row r="1033" s="24" customFormat="1" x14ac:dyDescent="0.15"/>
    <row r="1034" s="24" customFormat="1" x14ac:dyDescent="0.15"/>
    <row r="1035" s="24" customFormat="1" x14ac:dyDescent="0.15"/>
    <row r="1036" s="24" customFormat="1" x14ac:dyDescent="0.15"/>
    <row r="1037" s="24" customFormat="1" x14ac:dyDescent="0.15"/>
    <row r="1038" s="24" customFormat="1" x14ac:dyDescent="0.15"/>
    <row r="1039" s="24" customFormat="1" x14ac:dyDescent="0.15"/>
    <row r="1040" s="24" customFormat="1" x14ac:dyDescent="0.15"/>
    <row r="1041" s="24" customFormat="1" x14ac:dyDescent="0.15"/>
    <row r="1042" s="24" customFormat="1" x14ac:dyDescent="0.15"/>
    <row r="1043" s="24" customFormat="1" x14ac:dyDescent="0.15"/>
    <row r="1044" s="24" customFormat="1" x14ac:dyDescent="0.15"/>
    <row r="1045" s="24" customFormat="1" x14ac:dyDescent="0.15"/>
    <row r="1046" s="24" customFormat="1" x14ac:dyDescent="0.15"/>
    <row r="1047" s="24" customFormat="1" x14ac:dyDescent="0.15"/>
    <row r="1048" s="24" customFormat="1" x14ac:dyDescent="0.15"/>
    <row r="1049" s="24" customFormat="1" x14ac:dyDescent="0.15"/>
    <row r="1050" s="24" customFormat="1" x14ac:dyDescent="0.15"/>
    <row r="1051" s="24" customFormat="1" x14ac:dyDescent="0.15"/>
    <row r="1052" s="24" customFormat="1" x14ac:dyDescent="0.15"/>
    <row r="1053" s="24" customFormat="1" x14ac:dyDescent="0.15"/>
    <row r="1054" s="24" customFormat="1" x14ac:dyDescent="0.15"/>
    <row r="1055" s="24" customFormat="1" x14ac:dyDescent="0.15"/>
    <row r="1056" s="24" customFormat="1" x14ac:dyDescent="0.15"/>
    <row r="1057" s="24" customFormat="1" x14ac:dyDescent="0.15"/>
    <row r="1058" s="24" customFormat="1" x14ac:dyDescent="0.15"/>
    <row r="1059" s="24" customFormat="1" x14ac:dyDescent="0.15"/>
    <row r="1060" s="24" customFormat="1" x14ac:dyDescent="0.15"/>
    <row r="1061" s="24" customFormat="1" x14ac:dyDescent="0.15"/>
    <row r="1062" s="24" customFormat="1" x14ac:dyDescent="0.15"/>
    <row r="1063" s="24" customFormat="1" x14ac:dyDescent="0.15"/>
    <row r="1064" s="24" customFormat="1" x14ac:dyDescent="0.15"/>
    <row r="1065" s="24" customFormat="1" x14ac:dyDescent="0.15"/>
    <row r="1066" s="24" customFormat="1" x14ac:dyDescent="0.15"/>
    <row r="1067" s="24" customFormat="1" x14ac:dyDescent="0.15"/>
    <row r="1068" s="24" customFormat="1" x14ac:dyDescent="0.15"/>
    <row r="1069" s="24" customFormat="1" x14ac:dyDescent="0.15"/>
    <row r="1070" s="24" customFormat="1" x14ac:dyDescent="0.15"/>
    <row r="1071" s="24" customFormat="1" x14ac:dyDescent="0.15"/>
    <row r="1072" s="24" customFormat="1" x14ac:dyDescent="0.15"/>
    <row r="1073" s="24" customFormat="1" x14ac:dyDescent="0.15"/>
    <row r="1074" s="24" customFormat="1" x14ac:dyDescent="0.15"/>
    <row r="1075" s="24" customFormat="1" x14ac:dyDescent="0.15"/>
    <row r="1076" s="24" customFormat="1" x14ac:dyDescent="0.15"/>
    <row r="1077" s="24" customFormat="1" x14ac:dyDescent="0.15"/>
    <row r="1078" s="24" customFormat="1" x14ac:dyDescent="0.15"/>
    <row r="1079" s="24" customFormat="1" x14ac:dyDescent="0.15"/>
    <row r="1080" s="24" customFormat="1" x14ac:dyDescent="0.15"/>
    <row r="1081" s="24" customFormat="1" x14ac:dyDescent="0.15"/>
    <row r="1082" s="24" customFormat="1" x14ac:dyDescent="0.15"/>
    <row r="1083" s="24" customFormat="1" x14ac:dyDescent="0.15"/>
    <row r="1084" s="24" customFormat="1" x14ac:dyDescent="0.15"/>
    <row r="1085" s="24" customFormat="1" x14ac:dyDescent="0.15"/>
    <row r="1086" s="24" customFormat="1" x14ac:dyDescent="0.15"/>
    <row r="1087" s="24" customFormat="1" x14ac:dyDescent="0.15"/>
    <row r="1088" s="24" customFormat="1" x14ac:dyDescent="0.15"/>
    <row r="1089" s="24" customFormat="1" x14ac:dyDescent="0.15"/>
    <row r="1090" s="24" customFormat="1" x14ac:dyDescent="0.15"/>
    <row r="1091" s="24" customFormat="1" x14ac:dyDescent="0.15"/>
    <row r="1092" s="24" customFormat="1" x14ac:dyDescent="0.15"/>
    <row r="1093" s="24" customFormat="1" x14ac:dyDescent="0.15"/>
    <row r="1094" s="24" customFormat="1" x14ac:dyDescent="0.15"/>
    <row r="1095" s="24" customFormat="1" x14ac:dyDescent="0.15"/>
    <row r="1096" s="24" customFormat="1" x14ac:dyDescent="0.15"/>
    <row r="1097" s="24" customFormat="1" x14ac:dyDescent="0.15"/>
    <row r="1098" s="24" customFormat="1" x14ac:dyDescent="0.15"/>
    <row r="1099" s="24" customFormat="1" x14ac:dyDescent="0.15"/>
    <row r="1100" s="24" customFormat="1" x14ac:dyDescent="0.15"/>
    <row r="1101" s="24" customFormat="1" x14ac:dyDescent="0.15"/>
    <row r="1102" s="24" customFormat="1" x14ac:dyDescent="0.15"/>
    <row r="1103" s="24" customFormat="1" x14ac:dyDescent="0.15"/>
    <row r="1104" s="24" customFormat="1" x14ac:dyDescent="0.15"/>
    <row r="1105" s="24" customFormat="1" x14ac:dyDescent="0.15"/>
    <row r="1106" s="24" customFormat="1" x14ac:dyDescent="0.15"/>
    <row r="1107" s="24" customFormat="1" x14ac:dyDescent="0.15"/>
    <row r="1108" s="24" customFormat="1" x14ac:dyDescent="0.15"/>
    <row r="1109" s="24" customFormat="1" x14ac:dyDescent="0.15"/>
    <row r="1110" s="24" customFormat="1" x14ac:dyDescent="0.15"/>
    <row r="1111" s="24" customFormat="1" x14ac:dyDescent="0.15"/>
    <row r="1112" s="24" customFormat="1" x14ac:dyDescent="0.15"/>
    <row r="1113" s="24" customFormat="1" x14ac:dyDescent="0.15"/>
    <row r="1114" s="24" customFormat="1" x14ac:dyDescent="0.15"/>
    <row r="1115" s="24" customFormat="1" x14ac:dyDescent="0.15"/>
    <row r="1116" s="24" customFormat="1" x14ac:dyDescent="0.15"/>
    <row r="1117" s="24" customFormat="1" x14ac:dyDescent="0.15"/>
    <row r="1118" s="24" customFormat="1" x14ac:dyDescent="0.15"/>
    <row r="1119" s="24" customFormat="1" x14ac:dyDescent="0.15"/>
    <row r="1120" s="24" customFormat="1" x14ac:dyDescent="0.15"/>
    <row r="1121" s="24" customFormat="1" x14ac:dyDescent="0.15"/>
    <row r="1122" s="24" customFormat="1" x14ac:dyDescent="0.15"/>
    <row r="1123" s="24" customFormat="1" x14ac:dyDescent="0.15"/>
    <row r="1124" s="24" customFormat="1" x14ac:dyDescent="0.15"/>
    <row r="1125" s="24" customFormat="1" x14ac:dyDescent="0.15"/>
    <row r="1126" s="24" customFormat="1" x14ac:dyDescent="0.15"/>
    <row r="1127" s="24" customFormat="1" x14ac:dyDescent="0.15"/>
    <row r="1128" s="24" customFormat="1" x14ac:dyDescent="0.15"/>
    <row r="1129" s="24" customFormat="1" x14ac:dyDescent="0.15"/>
    <row r="1130" s="24" customFormat="1" x14ac:dyDescent="0.15"/>
    <row r="1131" s="24" customFormat="1" x14ac:dyDescent="0.15"/>
    <row r="1132" s="24" customFormat="1" x14ac:dyDescent="0.15"/>
    <row r="1133" s="24" customFormat="1" x14ac:dyDescent="0.15"/>
    <row r="1134" s="24" customFormat="1" x14ac:dyDescent="0.15"/>
    <row r="1135" s="24" customFormat="1" x14ac:dyDescent="0.15"/>
    <row r="1136" s="24" customFormat="1" x14ac:dyDescent="0.15"/>
    <row r="1137" s="24" customFormat="1" x14ac:dyDescent="0.15"/>
    <row r="1138" s="24" customFormat="1" x14ac:dyDescent="0.15"/>
    <row r="1139" s="24" customFormat="1" x14ac:dyDescent="0.15"/>
    <row r="1140" s="24" customFormat="1" x14ac:dyDescent="0.15"/>
    <row r="1141" s="24" customFormat="1" x14ac:dyDescent="0.15"/>
    <row r="1142" s="24" customFormat="1" x14ac:dyDescent="0.15"/>
    <row r="1143" s="24" customFormat="1" x14ac:dyDescent="0.15"/>
    <row r="1144" s="24" customFormat="1" x14ac:dyDescent="0.15"/>
    <row r="1145" s="24" customFormat="1" x14ac:dyDescent="0.15"/>
    <row r="1146" s="24" customFormat="1" x14ac:dyDescent="0.15"/>
    <row r="1147" s="24" customFormat="1" x14ac:dyDescent="0.15"/>
    <row r="1148" s="24" customFormat="1" x14ac:dyDescent="0.15"/>
    <row r="1149" s="24" customFormat="1" x14ac:dyDescent="0.15"/>
    <row r="1150" s="24" customFormat="1" x14ac:dyDescent="0.15"/>
    <row r="1151" s="24" customFormat="1" x14ac:dyDescent="0.15"/>
    <row r="1152" s="24" customFormat="1" x14ac:dyDescent="0.15"/>
    <row r="1153" s="24" customFormat="1" x14ac:dyDescent="0.15"/>
    <row r="1154" s="24" customFormat="1" x14ac:dyDescent="0.15"/>
    <row r="1155" s="24" customFormat="1" x14ac:dyDescent="0.15"/>
    <row r="1156" s="24" customFormat="1" x14ac:dyDescent="0.15"/>
    <row r="1157" s="24" customFormat="1" x14ac:dyDescent="0.15"/>
    <row r="1158" s="24" customFormat="1" x14ac:dyDescent="0.15"/>
    <row r="1159" s="24" customFormat="1" x14ac:dyDescent="0.15"/>
    <row r="1160" s="24" customFormat="1" x14ac:dyDescent="0.15"/>
    <row r="1161" s="24" customFormat="1" x14ac:dyDescent="0.15"/>
    <row r="1162" s="24" customFormat="1" x14ac:dyDescent="0.15"/>
    <row r="1163" s="24" customFormat="1" x14ac:dyDescent="0.15"/>
    <row r="1164" s="24" customFormat="1" x14ac:dyDescent="0.15"/>
    <row r="1165" s="24" customFormat="1" x14ac:dyDescent="0.15"/>
    <row r="1166" s="24" customFormat="1" x14ac:dyDescent="0.15"/>
    <row r="1167" s="24" customFormat="1" x14ac:dyDescent="0.15"/>
    <row r="1168" s="24" customFormat="1" x14ac:dyDescent="0.15"/>
    <row r="1169" s="24" customFormat="1" x14ac:dyDescent="0.15"/>
    <row r="1170" s="24" customFormat="1" x14ac:dyDescent="0.15"/>
    <row r="1171" s="24" customFormat="1" x14ac:dyDescent="0.15"/>
    <row r="1172" s="24" customFormat="1" x14ac:dyDescent="0.15"/>
    <row r="1173" s="24" customFormat="1" x14ac:dyDescent="0.15"/>
    <row r="1174" s="24" customFormat="1" x14ac:dyDescent="0.15"/>
    <row r="1175" s="24" customFormat="1" x14ac:dyDescent="0.15"/>
    <row r="1176" s="24" customFormat="1" x14ac:dyDescent="0.15"/>
    <row r="1177" s="24" customFormat="1" x14ac:dyDescent="0.15"/>
    <row r="1178" s="24" customFormat="1" x14ac:dyDescent="0.15"/>
    <row r="1179" s="24" customFormat="1" x14ac:dyDescent="0.15"/>
    <row r="1180" s="24" customFormat="1" x14ac:dyDescent="0.15"/>
    <row r="1181" s="24" customFormat="1" x14ac:dyDescent="0.15"/>
    <row r="1182" s="24" customFormat="1" x14ac:dyDescent="0.15"/>
    <row r="1183" s="24" customFormat="1" x14ac:dyDescent="0.15"/>
    <row r="1184" s="24" customFormat="1" x14ac:dyDescent="0.15"/>
    <row r="1185" s="24" customFormat="1" x14ac:dyDescent="0.15"/>
    <row r="1186" s="24" customFormat="1" x14ac:dyDescent="0.15"/>
    <row r="1187" s="24" customFormat="1" x14ac:dyDescent="0.15"/>
    <row r="1188" s="24" customFormat="1" x14ac:dyDescent="0.15"/>
    <row r="1189" s="24" customFormat="1" x14ac:dyDescent="0.15"/>
    <row r="1190" s="24" customFormat="1" x14ac:dyDescent="0.15"/>
    <row r="1191" s="24" customFormat="1" x14ac:dyDescent="0.15"/>
    <row r="1192" s="24" customFormat="1" x14ac:dyDescent="0.15"/>
    <row r="1193" s="24" customFormat="1" x14ac:dyDescent="0.15"/>
    <row r="1194" s="24" customFormat="1" x14ac:dyDescent="0.15"/>
    <row r="1195" s="24" customFormat="1" x14ac:dyDescent="0.15"/>
    <row r="1196" s="24" customFormat="1" x14ac:dyDescent="0.15"/>
    <row r="1197" s="24" customFormat="1" x14ac:dyDescent="0.15"/>
    <row r="1198" s="24" customFormat="1" x14ac:dyDescent="0.15"/>
    <row r="1199" s="24" customFormat="1" x14ac:dyDescent="0.15"/>
    <row r="1200" s="24" customFormat="1" x14ac:dyDescent="0.15"/>
    <row r="1201" s="24" customFormat="1" x14ac:dyDescent="0.15"/>
    <row r="1202" s="24" customFormat="1" x14ac:dyDescent="0.15"/>
    <row r="1203" s="24" customFormat="1" x14ac:dyDescent="0.15"/>
    <row r="1204" s="24" customFormat="1" x14ac:dyDescent="0.15"/>
    <row r="1205" s="24" customFormat="1" x14ac:dyDescent="0.15"/>
    <row r="1206" s="24" customFormat="1" x14ac:dyDescent="0.15"/>
    <row r="1207" s="24" customFormat="1" x14ac:dyDescent="0.15"/>
    <row r="1208" s="24" customFormat="1" x14ac:dyDescent="0.15"/>
    <row r="1209" s="24" customFormat="1" x14ac:dyDescent="0.15"/>
    <row r="1210" s="24" customFormat="1" x14ac:dyDescent="0.15"/>
    <row r="1211" s="24" customFormat="1" x14ac:dyDescent="0.15"/>
    <row r="1212" s="24" customFormat="1" x14ac:dyDescent="0.15"/>
    <row r="1213" s="24" customFormat="1" x14ac:dyDescent="0.15"/>
    <row r="1214" s="24" customFormat="1" x14ac:dyDescent="0.15"/>
    <row r="1215" s="24" customFormat="1" x14ac:dyDescent="0.15"/>
    <row r="1216" s="24" customFormat="1" x14ac:dyDescent="0.15"/>
    <row r="1217" s="24" customFormat="1" x14ac:dyDescent="0.15"/>
    <row r="1218" s="24" customFormat="1" x14ac:dyDescent="0.15"/>
    <row r="1219" s="24" customFormat="1" x14ac:dyDescent="0.15"/>
    <row r="1220" s="24" customFormat="1" x14ac:dyDescent="0.15"/>
    <row r="1221" s="24" customFormat="1" x14ac:dyDescent="0.15"/>
    <row r="1222" s="24" customFormat="1" x14ac:dyDescent="0.15"/>
    <row r="1223" s="24" customFormat="1" x14ac:dyDescent="0.15"/>
    <row r="1224" s="24" customFormat="1" x14ac:dyDescent="0.15"/>
    <row r="1225" s="24" customFormat="1" x14ac:dyDescent="0.15"/>
    <row r="1226" s="24" customFormat="1" x14ac:dyDescent="0.15"/>
    <row r="1227" s="24" customFormat="1" x14ac:dyDescent="0.15"/>
    <row r="1228" s="24" customFormat="1" x14ac:dyDescent="0.15"/>
    <row r="1229" s="24" customFormat="1" x14ac:dyDescent="0.15"/>
    <row r="1230" s="24" customFormat="1" x14ac:dyDescent="0.15"/>
    <row r="1231" s="24" customFormat="1" x14ac:dyDescent="0.15"/>
    <row r="1232" s="24" customFormat="1" x14ac:dyDescent="0.15"/>
    <row r="1233" s="24" customFormat="1" x14ac:dyDescent="0.15"/>
    <row r="1234" s="24" customFormat="1" x14ac:dyDescent="0.15"/>
    <row r="1235" s="24" customFormat="1" x14ac:dyDescent="0.15"/>
    <row r="1236" s="24" customFormat="1" x14ac:dyDescent="0.15"/>
    <row r="1237" s="24" customFormat="1" x14ac:dyDescent="0.15"/>
    <row r="1238" s="24" customFormat="1" x14ac:dyDescent="0.15"/>
    <row r="1239" s="24" customFormat="1" x14ac:dyDescent="0.15"/>
    <row r="1240" s="24" customFormat="1" x14ac:dyDescent="0.15"/>
    <row r="1241" s="24" customFormat="1" x14ac:dyDescent="0.15"/>
    <row r="1242" s="24" customFormat="1" x14ac:dyDescent="0.15"/>
    <row r="1243" s="24" customFormat="1" x14ac:dyDescent="0.15"/>
    <row r="1244" s="24" customFormat="1" x14ac:dyDescent="0.15"/>
    <row r="1245" s="24" customFormat="1" x14ac:dyDescent="0.15"/>
    <row r="1246" s="24" customFormat="1" x14ac:dyDescent="0.15"/>
    <row r="1247" s="24" customFormat="1" x14ac:dyDescent="0.15"/>
    <row r="1248" s="24" customFormat="1" x14ac:dyDescent="0.15"/>
    <row r="1249" s="24" customFormat="1" x14ac:dyDescent="0.15"/>
    <row r="1250" s="24" customFormat="1" x14ac:dyDescent="0.15"/>
    <row r="1251" s="24" customFormat="1" x14ac:dyDescent="0.15"/>
    <row r="1252" s="24" customFormat="1" x14ac:dyDescent="0.15"/>
    <row r="1253" s="24" customFormat="1" x14ac:dyDescent="0.15"/>
    <row r="1254" s="24" customFormat="1" x14ac:dyDescent="0.15"/>
    <row r="1255" s="24" customFormat="1" x14ac:dyDescent="0.15"/>
    <row r="1256" s="24" customFormat="1" x14ac:dyDescent="0.15"/>
    <row r="1257" s="24" customFormat="1" x14ac:dyDescent="0.15"/>
    <row r="1258" s="24" customFormat="1" x14ac:dyDescent="0.15"/>
    <row r="1259" s="24" customFormat="1" x14ac:dyDescent="0.15"/>
    <row r="1260" s="24" customFormat="1" x14ac:dyDescent="0.15"/>
    <row r="1261" s="24" customFormat="1" x14ac:dyDescent="0.15"/>
    <row r="1262" s="24" customFormat="1" x14ac:dyDescent="0.15"/>
    <row r="1263" s="24" customFormat="1" x14ac:dyDescent="0.15"/>
    <row r="1264" s="24" customFormat="1" x14ac:dyDescent="0.15"/>
    <row r="1265" s="24" customFormat="1" x14ac:dyDescent="0.15"/>
    <row r="1266" s="24" customFormat="1" x14ac:dyDescent="0.15"/>
    <row r="1267" s="24" customFormat="1" x14ac:dyDescent="0.15"/>
    <row r="1268" s="24" customFormat="1" x14ac:dyDescent="0.15"/>
    <row r="1269" s="24" customFormat="1" x14ac:dyDescent="0.15"/>
    <row r="1270" s="24" customFormat="1" x14ac:dyDescent="0.15"/>
    <row r="1271" s="24" customFormat="1" x14ac:dyDescent="0.15"/>
    <row r="1272" s="24" customFormat="1" x14ac:dyDescent="0.15"/>
    <row r="1273" s="24" customFormat="1" x14ac:dyDescent="0.15"/>
    <row r="1274" s="24" customFormat="1" x14ac:dyDescent="0.15"/>
    <row r="1275" s="24" customFormat="1" x14ac:dyDescent="0.15"/>
    <row r="1276" s="24" customFormat="1" x14ac:dyDescent="0.15"/>
    <row r="1277" s="24" customFormat="1" x14ac:dyDescent="0.15"/>
    <row r="1278" s="24" customFormat="1" x14ac:dyDescent="0.15"/>
    <row r="1279" s="24" customFormat="1" x14ac:dyDescent="0.15"/>
    <row r="1280" s="24" customFormat="1" x14ac:dyDescent="0.15"/>
    <row r="1281" s="24" customFormat="1" x14ac:dyDescent="0.15"/>
    <row r="1282" s="24" customFormat="1" x14ac:dyDescent="0.15"/>
    <row r="1283" s="24" customFormat="1" x14ac:dyDescent="0.15"/>
    <row r="1284" s="24" customFormat="1" x14ac:dyDescent="0.15"/>
    <row r="1285" s="24" customFormat="1" x14ac:dyDescent="0.15"/>
    <row r="1286" s="24" customFormat="1" x14ac:dyDescent="0.15"/>
    <row r="1287" s="24" customFormat="1" x14ac:dyDescent="0.15"/>
    <row r="1288" s="24" customFormat="1" x14ac:dyDescent="0.15"/>
    <row r="1289" s="24" customFormat="1" x14ac:dyDescent="0.15"/>
    <row r="1290" s="24" customFormat="1" x14ac:dyDescent="0.15"/>
    <row r="1291" s="24" customFormat="1" x14ac:dyDescent="0.15"/>
    <row r="1292" s="24" customFormat="1" x14ac:dyDescent="0.15"/>
    <row r="1293" s="24" customFormat="1" x14ac:dyDescent="0.15"/>
    <row r="1294" s="24" customFormat="1" x14ac:dyDescent="0.15"/>
    <row r="1295" s="24" customFormat="1" x14ac:dyDescent="0.15"/>
    <row r="1296" s="24" customFormat="1" x14ac:dyDescent="0.15"/>
    <row r="1297" s="24" customFormat="1" x14ac:dyDescent="0.15"/>
    <row r="1298" s="24" customFormat="1" x14ac:dyDescent="0.15"/>
    <row r="1299" s="24" customFormat="1" x14ac:dyDescent="0.15"/>
    <row r="1300" s="24" customFormat="1" x14ac:dyDescent="0.15"/>
    <row r="1301" s="24" customFormat="1" x14ac:dyDescent="0.15"/>
    <row r="1302" s="24" customFormat="1" x14ac:dyDescent="0.15"/>
    <row r="1303" s="24" customFormat="1" x14ac:dyDescent="0.15"/>
    <row r="1304" s="24" customFormat="1" x14ac:dyDescent="0.15"/>
    <row r="1305" s="24" customFormat="1" x14ac:dyDescent="0.15"/>
    <row r="1306" s="24" customFormat="1" x14ac:dyDescent="0.15"/>
    <row r="1307" s="24" customFormat="1" x14ac:dyDescent="0.15"/>
    <row r="1308" s="24" customFormat="1" x14ac:dyDescent="0.15"/>
    <row r="1309" s="24" customFormat="1" x14ac:dyDescent="0.15"/>
    <row r="1310" s="24" customFormat="1" x14ac:dyDescent="0.15"/>
    <row r="1311" s="24" customFormat="1" x14ac:dyDescent="0.15"/>
    <row r="1312" s="24" customFormat="1" x14ac:dyDescent="0.15"/>
    <row r="1313" s="24" customFormat="1" x14ac:dyDescent="0.15"/>
    <row r="1314" s="24" customFormat="1" x14ac:dyDescent="0.15"/>
    <row r="1315" s="24" customFormat="1" x14ac:dyDescent="0.15"/>
    <row r="1316" s="24" customFormat="1" x14ac:dyDescent="0.15"/>
    <row r="1317" s="24" customFormat="1" x14ac:dyDescent="0.15"/>
    <row r="1318" s="24" customFormat="1" x14ac:dyDescent="0.15"/>
    <row r="1319" s="24" customFormat="1" x14ac:dyDescent="0.15"/>
    <row r="1320" s="24" customFormat="1" x14ac:dyDescent="0.15"/>
    <row r="1321" s="24" customFormat="1" x14ac:dyDescent="0.15"/>
    <row r="1322" s="24" customFormat="1" x14ac:dyDescent="0.15"/>
    <row r="1323" s="24" customFormat="1" x14ac:dyDescent="0.15"/>
    <row r="1324" s="24" customFormat="1" x14ac:dyDescent="0.15"/>
    <row r="1325" s="24" customFormat="1" x14ac:dyDescent="0.15"/>
    <row r="1326" s="24" customFormat="1" x14ac:dyDescent="0.15"/>
    <row r="1327" s="24" customFormat="1" x14ac:dyDescent="0.15"/>
    <row r="1328" s="24" customFormat="1" x14ac:dyDescent="0.15"/>
    <row r="1329" s="24" customFormat="1" x14ac:dyDescent="0.15"/>
    <row r="1330" s="24" customFormat="1" x14ac:dyDescent="0.15"/>
    <row r="1331" s="24" customFormat="1" x14ac:dyDescent="0.15"/>
    <row r="1332" s="24" customFormat="1" x14ac:dyDescent="0.15"/>
    <row r="1333" s="24" customFormat="1" x14ac:dyDescent="0.15"/>
    <row r="1334" s="24" customFormat="1" x14ac:dyDescent="0.15"/>
    <row r="1335" s="24" customFormat="1" x14ac:dyDescent="0.15"/>
    <row r="1336" s="24" customFormat="1" x14ac:dyDescent="0.15"/>
    <row r="1337" s="24" customFormat="1" x14ac:dyDescent="0.15"/>
    <row r="1338" s="24" customFormat="1" x14ac:dyDescent="0.15"/>
    <row r="1339" s="24" customFormat="1" x14ac:dyDescent="0.15"/>
    <row r="1340" s="24" customFormat="1" x14ac:dyDescent="0.15"/>
    <row r="1341" s="24" customFormat="1" x14ac:dyDescent="0.15"/>
    <row r="1342" s="24" customFormat="1" x14ac:dyDescent="0.15"/>
    <row r="1343" s="24" customFormat="1" x14ac:dyDescent="0.15"/>
    <row r="1344" s="24" customFormat="1" x14ac:dyDescent="0.15"/>
    <row r="1345" s="24" customFormat="1" x14ac:dyDescent="0.15"/>
    <row r="1346" s="24" customFormat="1" x14ac:dyDescent="0.15"/>
    <row r="1347" s="24" customFormat="1" x14ac:dyDescent="0.15"/>
    <row r="1348" s="24" customFormat="1" x14ac:dyDescent="0.15"/>
    <row r="1349" s="24" customFormat="1" x14ac:dyDescent="0.15"/>
    <row r="1350" s="24" customFormat="1" x14ac:dyDescent="0.15"/>
    <row r="1351" s="24" customFormat="1" x14ac:dyDescent="0.15"/>
    <row r="1352" s="24" customFormat="1" x14ac:dyDescent="0.15"/>
    <row r="1353" s="24" customFormat="1" x14ac:dyDescent="0.15"/>
    <row r="1354" s="24" customFormat="1" x14ac:dyDescent="0.15"/>
    <row r="1355" s="24" customFormat="1" x14ac:dyDescent="0.15"/>
    <row r="1356" s="24" customFormat="1" x14ac:dyDescent="0.15"/>
    <row r="1357" s="24" customFormat="1" x14ac:dyDescent="0.15"/>
    <row r="1358" s="24" customFormat="1" x14ac:dyDescent="0.15"/>
    <row r="1359" s="24" customFormat="1" x14ac:dyDescent="0.15"/>
    <row r="1360" s="24" customFormat="1" x14ac:dyDescent="0.15"/>
    <row r="1361" s="24" customFormat="1" x14ac:dyDescent="0.15"/>
    <row r="1362" s="24" customFormat="1" x14ac:dyDescent="0.15"/>
    <row r="1363" s="24" customFormat="1" x14ac:dyDescent="0.15"/>
    <row r="1364" s="24" customFormat="1" x14ac:dyDescent="0.15"/>
    <row r="1365" s="24" customFormat="1" x14ac:dyDescent="0.15"/>
    <row r="1366" s="24" customFormat="1" x14ac:dyDescent="0.15"/>
    <row r="1367" s="24" customFormat="1" x14ac:dyDescent="0.15"/>
    <row r="1368" s="24" customFormat="1" x14ac:dyDescent="0.15"/>
    <row r="1369" s="24" customFormat="1" x14ac:dyDescent="0.15"/>
    <row r="1370" s="24" customFormat="1" x14ac:dyDescent="0.15"/>
    <row r="1371" s="24" customFormat="1" x14ac:dyDescent="0.15"/>
    <row r="1372" s="24" customFormat="1" x14ac:dyDescent="0.15"/>
    <row r="1373" s="24" customFormat="1" x14ac:dyDescent="0.15"/>
    <row r="1374" s="24" customFormat="1" x14ac:dyDescent="0.15"/>
    <row r="1375" s="24" customFormat="1" x14ac:dyDescent="0.15"/>
    <row r="1376" s="24" customFormat="1" x14ac:dyDescent="0.15"/>
    <row r="1377" s="24" customFormat="1" x14ac:dyDescent="0.15"/>
    <row r="1378" s="24" customFormat="1" x14ac:dyDescent="0.15"/>
    <row r="1379" s="24" customFormat="1" x14ac:dyDescent="0.15"/>
    <row r="1380" s="24" customFormat="1" x14ac:dyDescent="0.15"/>
    <row r="1381" s="24" customFormat="1" x14ac:dyDescent="0.15"/>
    <row r="1382" s="24" customFormat="1" x14ac:dyDescent="0.15"/>
    <row r="1383" s="24" customFormat="1" x14ac:dyDescent="0.15"/>
    <row r="1384" s="24" customFormat="1" x14ac:dyDescent="0.15"/>
    <row r="1385" s="24" customFormat="1" x14ac:dyDescent="0.15"/>
    <row r="1386" s="24" customFormat="1" x14ac:dyDescent="0.15"/>
    <row r="1387" s="24" customFormat="1" x14ac:dyDescent="0.15"/>
    <row r="1388" s="24" customFormat="1" x14ac:dyDescent="0.15"/>
    <row r="1389" s="24" customFormat="1" x14ac:dyDescent="0.15"/>
    <row r="1390" s="24" customFormat="1" x14ac:dyDescent="0.15"/>
    <row r="1391" s="24" customFormat="1" x14ac:dyDescent="0.15"/>
    <row r="1392" s="24" customFormat="1" x14ac:dyDescent="0.15"/>
    <row r="1393" s="24" customFormat="1" x14ac:dyDescent="0.15"/>
    <row r="1394" s="24" customFormat="1" x14ac:dyDescent="0.15"/>
    <row r="1395" s="24" customFormat="1" x14ac:dyDescent="0.15"/>
    <row r="1396" s="24" customFormat="1" x14ac:dyDescent="0.15"/>
    <row r="1397" s="24" customFormat="1" x14ac:dyDescent="0.15"/>
    <row r="1398" s="24" customFormat="1" x14ac:dyDescent="0.15"/>
    <row r="1399" s="24" customFormat="1" x14ac:dyDescent="0.15"/>
    <row r="1400" s="24" customFormat="1" x14ac:dyDescent="0.15"/>
    <row r="1401" s="24" customFormat="1" x14ac:dyDescent="0.15"/>
    <row r="1402" s="24" customFormat="1" x14ac:dyDescent="0.15"/>
    <row r="1403" s="24" customFormat="1" x14ac:dyDescent="0.15"/>
    <row r="1404" s="24" customFormat="1" x14ac:dyDescent="0.15"/>
    <row r="1405" s="24" customFormat="1" x14ac:dyDescent="0.15"/>
    <row r="1406" s="24" customFormat="1" x14ac:dyDescent="0.15"/>
    <row r="1407" s="24" customFormat="1" x14ac:dyDescent="0.15"/>
    <row r="1408" s="24" customFormat="1" x14ac:dyDescent="0.15"/>
    <row r="1409" s="24" customFormat="1" x14ac:dyDescent="0.15"/>
    <row r="1410" s="24" customFormat="1" x14ac:dyDescent="0.15"/>
    <row r="1411" s="24" customFormat="1" x14ac:dyDescent="0.15"/>
    <row r="1412" s="24" customFormat="1" x14ac:dyDescent="0.15"/>
    <row r="1413" s="24" customFormat="1" x14ac:dyDescent="0.15"/>
    <row r="1414" s="24" customFormat="1" x14ac:dyDescent="0.15"/>
    <row r="1415" s="24" customFormat="1" x14ac:dyDescent="0.15"/>
    <row r="1416" s="24" customFormat="1" x14ac:dyDescent="0.15"/>
    <row r="1417" s="24" customFormat="1" x14ac:dyDescent="0.15"/>
    <row r="1418" s="24" customFormat="1" x14ac:dyDescent="0.15"/>
    <row r="1419" s="24" customFormat="1" x14ac:dyDescent="0.15"/>
    <row r="1420" s="24" customFormat="1" x14ac:dyDescent="0.15"/>
    <row r="1421" s="24" customFormat="1" x14ac:dyDescent="0.15"/>
    <row r="1422" s="24" customFormat="1" x14ac:dyDescent="0.15"/>
    <row r="1423" s="24" customFormat="1" x14ac:dyDescent="0.15"/>
    <row r="1424" s="24" customFormat="1" x14ac:dyDescent="0.15"/>
    <row r="1425" s="24" customFormat="1" x14ac:dyDescent="0.15"/>
    <row r="1426" s="24" customFormat="1" x14ac:dyDescent="0.15"/>
    <row r="1427" s="24" customFormat="1" x14ac:dyDescent="0.15"/>
    <row r="1428" s="24" customFormat="1" x14ac:dyDescent="0.15"/>
    <row r="1429" s="24" customFormat="1" x14ac:dyDescent="0.15"/>
    <row r="1430" s="24" customFormat="1" x14ac:dyDescent="0.15"/>
    <row r="1431" s="24" customFormat="1" x14ac:dyDescent="0.15"/>
    <row r="1432" s="24" customFormat="1" x14ac:dyDescent="0.15"/>
    <row r="1433" s="24" customFormat="1" x14ac:dyDescent="0.15"/>
    <row r="1434" s="24" customFormat="1" x14ac:dyDescent="0.15"/>
    <row r="1435" s="24" customFormat="1" x14ac:dyDescent="0.15"/>
    <row r="1436" s="24" customFormat="1" x14ac:dyDescent="0.15"/>
    <row r="1437" s="24" customFormat="1" x14ac:dyDescent="0.15"/>
    <row r="1438" s="24" customFormat="1" x14ac:dyDescent="0.15"/>
    <row r="1439" s="24" customFormat="1" x14ac:dyDescent="0.15"/>
    <row r="1440" s="24" customFormat="1" x14ac:dyDescent="0.15"/>
    <row r="1441" s="24" customFormat="1" x14ac:dyDescent="0.15"/>
    <row r="1442" s="24" customFormat="1" x14ac:dyDescent="0.15"/>
    <row r="1443" s="24" customFormat="1" x14ac:dyDescent="0.15"/>
    <row r="1444" s="24" customFormat="1" x14ac:dyDescent="0.15"/>
    <row r="1445" s="24" customFormat="1" x14ac:dyDescent="0.15"/>
    <row r="1446" s="24" customFormat="1" x14ac:dyDescent="0.15"/>
    <row r="1447" s="24" customFormat="1" x14ac:dyDescent="0.15"/>
    <row r="1448" s="24" customFormat="1" x14ac:dyDescent="0.15"/>
    <row r="1449" s="24" customFormat="1" x14ac:dyDescent="0.15"/>
    <row r="1450" s="24" customFormat="1" x14ac:dyDescent="0.15"/>
    <row r="1451" s="24" customFormat="1" x14ac:dyDescent="0.15"/>
    <row r="1452" s="24" customFormat="1" x14ac:dyDescent="0.15"/>
    <row r="1453" s="24" customFormat="1" x14ac:dyDescent="0.15"/>
    <row r="1454" s="24" customFormat="1" x14ac:dyDescent="0.15"/>
    <row r="1455" s="24" customFormat="1" x14ac:dyDescent="0.15"/>
    <row r="1456" s="24" customFormat="1" x14ac:dyDescent="0.15"/>
    <row r="1457" s="24" customFormat="1" x14ac:dyDescent="0.15"/>
    <row r="1458" s="24" customFormat="1" x14ac:dyDescent="0.15"/>
    <row r="1459" s="24" customFormat="1" x14ac:dyDescent="0.15"/>
    <row r="1460" s="24" customFormat="1" x14ac:dyDescent="0.15"/>
    <row r="1461" s="24" customFormat="1" x14ac:dyDescent="0.15"/>
    <row r="1462" s="24" customFormat="1" x14ac:dyDescent="0.15"/>
    <row r="1463" s="24" customFormat="1" x14ac:dyDescent="0.15"/>
    <row r="1464" s="24" customFormat="1" x14ac:dyDescent="0.15"/>
    <row r="1465" s="24" customFormat="1" x14ac:dyDescent="0.15"/>
    <row r="1466" s="24" customFormat="1" x14ac:dyDescent="0.15"/>
    <row r="1467" s="24" customFormat="1" x14ac:dyDescent="0.15"/>
    <row r="1468" s="24" customFormat="1" x14ac:dyDescent="0.15"/>
    <row r="1469" s="24" customFormat="1" x14ac:dyDescent="0.15"/>
    <row r="1470" s="24" customFormat="1" x14ac:dyDescent="0.15"/>
    <row r="1471" s="24" customFormat="1" x14ac:dyDescent="0.15"/>
    <row r="1472" s="24" customFormat="1" x14ac:dyDescent="0.15"/>
    <row r="1473" s="24" customFormat="1" x14ac:dyDescent="0.15"/>
    <row r="1474" s="24" customFormat="1" x14ac:dyDescent="0.15"/>
    <row r="1475" s="24" customFormat="1" x14ac:dyDescent="0.15"/>
    <row r="1476" s="24" customFormat="1" x14ac:dyDescent="0.15"/>
    <row r="1477" s="24" customFormat="1" x14ac:dyDescent="0.15"/>
    <row r="1478" s="24" customFormat="1" x14ac:dyDescent="0.15"/>
    <row r="1479" s="24" customFormat="1" x14ac:dyDescent="0.15"/>
    <row r="1480" s="24" customFormat="1" x14ac:dyDescent="0.15"/>
    <row r="1481" s="24" customFormat="1" x14ac:dyDescent="0.15"/>
    <row r="1482" s="24" customFormat="1" x14ac:dyDescent="0.15"/>
    <row r="1483" s="24" customFormat="1" x14ac:dyDescent="0.15"/>
    <row r="1484" s="24" customFormat="1" x14ac:dyDescent="0.15"/>
    <row r="1485" s="24" customFormat="1" x14ac:dyDescent="0.15"/>
    <row r="1486" s="24" customFormat="1" x14ac:dyDescent="0.15"/>
    <row r="1487" s="24" customFormat="1" x14ac:dyDescent="0.15"/>
    <row r="1488" s="24" customFormat="1" x14ac:dyDescent="0.15"/>
    <row r="1489" s="24" customFormat="1" x14ac:dyDescent="0.15"/>
    <row r="1490" s="24" customFormat="1" x14ac:dyDescent="0.15"/>
    <row r="1491" s="24" customFormat="1" x14ac:dyDescent="0.15"/>
    <row r="1492" s="24" customFormat="1" x14ac:dyDescent="0.15"/>
    <row r="1493" s="24" customFormat="1" x14ac:dyDescent="0.15"/>
    <row r="1494" s="24" customFormat="1" x14ac:dyDescent="0.15"/>
    <row r="1495" s="24" customFormat="1" x14ac:dyDescent="0.15"/>
    <row r="1496" s="24" customFormat="1" x14ac:dyDescent="0.15"/>
    <row r="1497" s="24" customFormat="1" x14ac:dyDescent="0.15"/>
    <row r="1498" s="24" customFormat="1" x14ac:dyDescent="0.15"/>
    <row r="1499" s="24" customFormat="1" x14ac:dyDescent="0.15"/>
    <row r="1500" s="24" customFormat="1" x14ac:dyDescent="0.15"/>
    <row r="1501" s="24" customFormat="1" x14ac:dyDescent="0.15"/>
    <row r="1502" s="24" customFormat="1" x14ac:dyDescent="0.15"/>
    <row r="1503" s="24" customFormat="1" x14ac:dyDescent="0.15"/>
    <row r="1504" s="24" customFormat="1" x14ac:dyDescent="0.15"/>
    <row r="1505" s="24" customFormat="1" x14ac:dyDescent="0.15"/>
    <row r="1506" s="24" customFormat="1" x14ac:dyDescent="0.15"/>
    <row r="1507" s="24" customFormat="1" x14ac:dyDescent="0.15"/>
    <row r="1508" s="24" customFormat="1" x14ac:dyDescent="0.15"/>
    <row r="1509" s="24" customFormat="1" x14ac:dyDescent="0.15"/>
    <row r="1510" s="24" customFormat="1" x14ac:dyDescent="0.15"/>
    <row r="1511" s="24" customFormat="1" x14ac:dyDescent="0.15"/>
    <row r="1512" s="24" customFormat="1" x14ac:dyDescent="0.15"/>
    <row r="1513" s="24" customFormat="1" x14ac:dyDescent="0.15"/>
    <row r="1514" s="24" customFormat="1" x14ac:dyDescent="0.15"/>
    <row r="1515" s="24" customFormat="1" x14ac:dyDescent="0.15"/>
    <row r="1516" s="24" customFormat="1" x14ac:dyDescent="0.15"/>
    <row r="1517" s="24" customFormat="1" x14ac:dyDescent="0.15"/>
    <row r="1518" s="24" customFormat="1" x14ac:dyDescent="0.15"/>
    <row r="1519" s="24" customFormat="1" x14ac:dyDescent="0.15"/>
    <row r="1520" s="24" customFormat="1" x14ac:dyDescent="0.15"/>
    <row r="1521" s="24" customFormat="1" x14ac:dyDescent="0.15"/>
    <row r="1522" s="24" customFormat="1" x14ac:dyDescent="0.15"/>
    <row r="1523" s="24" customFormat="1" x14ac:dyDescent="0.15"/>
    <row r="1524" s="24" customFormat="1" x14ac:dyDescent="0.15"/>
    <row r="1525" s="24" customFormat="1" x14ac:dyDescent="0.15"/>
    <row r="1526" s="24" customFormat="1" x14ac:dyDescent="0.15"/>
    <row r="1527" s="24" customFormat="1" x14ac:dyDescent="0.15"/>
    <row r="1528" s="24" customFormat="1" x14ac:dyDescent="0.15"/>
    <row r="1529" s="24" customFormat="1" x14ac:dyDescent="0.15"/>
    <row r="1530" s="24" customFormat="1" x14ac:dyDescent="0.15"/>
    <row r="1531" s="24" customFormat="1" x14ac:dyDescent="0.15"/>
    <row r="1532" s="24" customFormat="1" x14ac:dyDescent="0.15"/>
    <row r="1533" s="24" customFormat="1" x14ac:dyDescent="0.15"/>
    <row r="1534" s="24" customFormat="1" x14ac:dyDescent="0.15"/>
    <row r="1535" s="24" customFormat="1" x14ac:dyDescent="0.15"/>
    <row r="1536" s="24" customFormat="1" x14ac:dyDescent="0.15"/>
    <row r="1537" s="24" customFormat="1" x14ac:dyDescent="0.15"/>
    <row r="1538" s="24" customFormat="1" x14ac:dyDescent="0.15"/>
    <row r="1539" s="24" customFormat="1" x14ac:dyDescent="0.15"/>
    <row r="1540" s="24" customFormat="1" x14ac:dyDescent="0.15"/>
    <row r="1541" s="24" customFormat="1" x14ac:dyDescent="0.15"/>
    <row r="1542" s="24" customFormat="1" x14ac:dyDescent="0.15"/>
    <row r="1543" s="24" customFormat="1" x14ac:dyDescent="0.15"/>
    <row r="1544" s="24" customFormat="1" x14ac:dyDescent="0.15"/>
    <row r="1545" s="24" customFormat="1" x14ac:dyDescent="0.15"/>
    <row r="1546" s="24" customFormat="1" x14ac:dyDescent="0.15"/>
    <row r="1547" s="24" customFormat="1" x14ac:dyDescent="0.15"/>
    <row r="1548" s="24" customFormat="1" x14ac:dyDescent="0.15"/>
    <row r="1549" s="24" customFormat="1" x14ac:dyDescent="0.15"/>
    <row r="1550" s="24" customFormat="1" x14ac:dyDescent="0.15"/>
    <row r="1551" s="24" customFormat="1" x14ac:dyDescent="0.15"/>
    <row r="1552" s="24" customFormat="1" x14ac:dyDescent="0.15"/>
    <row r="1553" s="24" customFormat="1" x14ac:dyDescent="0.15"/>
    <row r="1554" s="24" customFormat="1" x14ac:dyDescent="0.15"/>
    <row r="1555" s="24" customFormat="1" x14ac:dyDescent="0.15"/>
    <row r="1556" s="24" customFormat="1" x14ac:dyDescent="0.15"/>
    <row r="1557" s="24" customFormat="1" x14ac:dyDescent="0.15"/>
    <row r="1558" s="24" customFormat="1" x14ac:dyDescent="0.15"/>
    <row r="1559" s="24" customFormat="1" x14ac:dyDescent="0.15"/>
    <row r="1560" s="24" customFormat="1" x14ac:dyDescent="0.15"/>
    <row r="1561" s="24" customFormat="1" x14ac:dyDescent="0.15"/>
    <row r="1562" s="24" customFormat="1" x14ac:dyDescent="0.15"/>
    <row r="1563" s="24" customFormat="1" x14ac:dyDescent="0.15"/>
    <row r="1564" s="24" customFormat="1" x14ac:dyDescent="0.15"/>
    <row r="1565" s="24" customFormat="1" x14ac:dyDescent="0.15"/>
    <row r="1566" s="24" customFormat="1" x14ac:dyDescent="0.15"/>
    <row r="1567" s="24" customFormat="1" x14ac:dyDescent="0.15"/>
    <row r="1568" s="24" customFormat="1" x14ac:dyDescent="0.15"/>
    <row r="1569" s="24" customFormat="1" x14ac:dyDescent="0.15"/>
    <row r="1570" s="24" customFormat="1" x14ac:dyDescent="0.15"/>
    <row r="1571" s="24" customFormat="1" x14ac:dyDescent="0.15"/>
    <row r="1572" s="24" customFormat="1" x14ac:dyDescent="0.15"/>
    <row r="1573" s="24" customFormat="1" x14ac:dyDescent="0.15"/>
    <row r="1574" s="24" customFormat="1" x14ac:dyDescent="0.15"/>
    <row r="1575" s="24" customFormat="1" x14ac:dyDescent="0.15"/>
    <row r="1576" s="24" customFormat="1" x14ac:dyDescent="0.15"/>
    <row r="1577" s="24" customFormat="1" x14ac:dyDescent="0.15"/>
    <row r="1578" s="24" customFormat="1" x14ac:dyDescent="0.15"/>
    <row r="1579" s="24" customFormat="1" x14ac:dyDescent="0.15"/>
    <row r="1580" s="24" customFormat="1" x14ac:dyDescent="0.15"/>
    <row r="1581" s="24" customFormat="1" x14ac:dyDescent="0.15"/>
    <row r="1582" s="24" customFormat="1" x14ac:dyDescent="0.15"/>
    <row r="1583" s="24" customFormat="1" x14ac:dyDescent="0.15"/>
    <row r="1584" s="24" customFormat="1" x14ac:dyDescent="0.15"/>
    <row r="1585" s="24" customFormat="1" x14ac:dyDescent="0.15"/>
    <row r="1586" s="24" customFormat="1" x14ac:dyDescent="0.15"/>
    <row r="1587" s="24" customFormat="1" x14ac:dyDescent="0.15"/>
    <row r="1588" s="24" customFormat="1" x14ac:dyDescent="0.15"/>
    <row r="1589" s="24" customFormat="1" x14ac:dyDescent="0.15"/>
    <row r="1590" s="24" customFormat="1" x14ac:dyDescent="0.15"/>
    <row r="1591" s="24" customFormat="1" x14ac:dyDescent="0.15"/>
    <row r="1592" s="24" customFormat="1" x14ac:dyDescent="0.15"/>
    <row r="1593" s="24" customFormat="1" x14ac:dyDescent="0.15"/>
    <row r="1594" s="24" customFormat="1" x14ac:dyDescent="0.15"/>
    <row r="1595" s="24" customFormat="1" x14ac:dyDescent="0.15"/>
    <row r="1596" s="24" customFormat="1" x14ac:dyDescent="0.15"/>
    <row r="1597" s="24" customFormat="1" x14ac:dyDescent="0.15"/>
    <row r="1598" s="24" customFormat="1" x14ac:dyDescent="0.15"/>
    <row r="1599" s="24" customFormat="1" x14ac:dyDescent="0.15"/>
    <row r="1600" s="24" customFormat="1" x14ac:dyDescent="0.15"/>
    <row r="1601" s="24" customFormat="1" x14ac:dyDescent="0.15"/>
    <row r="1602" s="24" customFormat="1" x14ac:dyDescent="0.15"/>
    <row r="1603" s="24" customFormat="1" x14ac:dyDescent="0.15"/>
    <row r="1604" s="24" customFormat="1" x14ac:dyDescent="0.15"/>
    <row r="1605" s="24" customFormat="1" x14ac:dyDescent="0.15"/>
    <row r="1606" s="24" customFormat="1" x14ac:dyDescent="0.15"/>
    <row r="1607" s="24" customFormat="1" x14ac:dyDescent="0.15"/>
    <row r="1608" s="24" customFormat="1" x14ac:dyDescent="0.15"/>
    <row r="1609" s="24" customFormat="1" x14ac:dyDescent="0.15"/>
    <row r="1610" s="24" customFormat="1" x14ac:dyDescent="0.15"/>
    <row r="1611" s="24" customFormat="1" x14ac:dyDescent="0.15"/>
    <row r="1612" s="24" customFormat="1" x14ac:dyDescent="0.15"/>
    <row r="1613" s="24" customFormat="1" x14ac:dyDescent="0.15"/>
    <row r="1614" s="24" customFormat="1" x14ac:dyDescent="0.15"/>
    <row r="1615" s="24" customFormat="1" x14ac:dyDescent="0.15"/>
    <row r="1616" s="24" customFormat="1" x14ac:dyDescent="0.15"/>
    <row r="1617" s="24" customFormat="1" x14ac:dyDescent="0.15"/>
    <row r="1618" s="24" customFormat="1" x14ac:dyDescent="0.15"/>
    <row r="1619" s="24" customFormat="1" x14ac:dyDescent="0.15"/>
    <row r="1620" s="24" customFormat="1" x14ac:dyDescent="0.15"/>
    <row r="1621" s="24" customFormat="1" x14ac:dyDescent="0.15"/>
    <row r="1622" s="24" customFormat="1" x14ac:dyDescent="0.15"/>
    <row r="1623" s="24" customFormat="1" x14ac:dyDescent="0.15"/>
    <row r="1624" s="24" customFormat="1" x14ac:dyDescent="0.15"/>
    <row r="1625" s="24" customFormat="1" x14ac:dyDescent="0.15"/>
    <row r="1626" s="24" customFormat="1" x14ac:dyDescent="0.15"/>
    <row r="1627" s="24" customFormat="1" x14ac:dyDescent="0.15"/>
    <row r="1628" s="24" customFormat="1" x14ac:dyDescent="0.15"/>
    <row r="1629" s="24" customFormat="1" x14ac:dyDescent="0.15"/>
    <row r="1630" s="24" customFormat="1" x14ac:dyDescent="0.15"/>
    <row r="1631" s="24" customFormat="1" x14ac:dyDescent="0.15"/>
    <row r="1632" s="24" customFormat="1" x14ac:dyDescent="0.15"/>
    <row r="1633" s="24" customFormat="1" x14ac:dyDescent="0.15"/>
    <row r="1634" s="24" customFormat="1" x14ac:dyDescent="0.15"/>
    <row r="1635" s="24" customFormat="1" x14ac:dyDescent="0.15"/>
    <row r="1636" s="24" customFormat="1" x14ac:dyDescent="0.15"/>
    <row r="1637" s="24" customFormat="1" x14ac:dyDescent="0.15"/>
    <row r="1638" s="24" customFormat="1" x14ac:dyDescent="0.15"/>
    <row r="1639" s="24" customFormat="1" x14ac:dyDescent="0.15"/>
    <row r="1640" s="24" customFormat="1" x14ac:dyDescent="0.15"/>
    <row r="1641" s="24" customFormat="1" x14ac:dyDescent="0.15"/>
    <row r="1642" s="24" customFormat="1" x14ac:dyDescent="0.15"/>
    <row r="1643" s="24" customFormat="1" x14ac:dyDescent="0.15"/>
    <row r="1644" s="24" customFormat="1" x14ac:dyDescent="0.15"/>
    <row r="1645" s="24" customFormat="1" x14ac:dyDescent="0.15"/>
    <row r="1646" s="24" customFormat="1" x14ac:dyDescent="0.15"/>
    <row r="1647" s="24" customFormat="1" x14ac:dyDescent="0.15"/>
    <row r="1648" s="24" customFormat="1" x14ac:dyDescent="0.15"/>
    <row r="1649" s="24" customFormat="1" x14ac:dyDescent="0.15"/>
    <row r="1650" s="24" customFormat="1" x14ac:dyDescent="0.15"/>
    <row r="1651" s="24" customFormat="1" x14ac:dyDescent="0.15"/>
    <row r="1652" s="24" customFormat="1" x14ac:dyDescent="0.15"/>
    <row r="1653" s="24" customFormat="1" x14ac:dyDescent="0.15"/>
    <row r="1654" s="24" customFormat="1" x14ac:dyDescent="0.15"/>
    <row r="1655" s="24" customFormat="1" x14ac:dyDescent="0.15"/>
    <row r="1656" s="24" customFormat="1" x14ac:dyDescent="0.15"/>
    <row r="1657" s="24" customFormat="1" x14ac:dyDescent="0.15"/>
    <row r="1658" s="24" customFormat="1" x14ac:dyDescent="0.15"/>
    <row r="1659" s="24" customFormat="1" x14ac:dyDescent="0.15"/>
    <row r="1660" s="24" customFormat="1" x14ac:dyDescent="0.15"/>
    <row r="1661" s="24" customFormat="1" x14ac:dyDescent="0.15"/>
    <row r="1662" s="24" customFormat="1" x14ac:dyDescent="0.15"/>
    <row r="1663" s="24" customFormat="1" x14ac:dyDescent="0.15"/>
    <row r="1664" s="24" customFormat="1" x14ac:dyDescent="0.15"/>
    <row r="1665" s="24" customFormat="1" x14ac:dyDescent="0.15"/>
    <row r="1666" s="24" customFormat="1" x14ac:dyDescent="0.15"/>
    <row r="1667" s="24" customFormat="1" x14ac:dyDescent="0.15"/>
    <row r="1668" s="24" customFormat="1" x14ac:dyDescent="0.15"/>
    <row r="1669" s="24" customFormat="1" x14ac:dyDescent="0.15"/>
    <row r="1670" s="24" customFormat="1" x14ac:dyDescent="0.15"/>
    <row r="1671" s="24" customFormat="1" x14ac:dyDescent="0.15"/>
    <row r="1672" s="24" customFormat="1" x14ac:dyDescent="0.15"/>
    <row r="1673" s="24" customFormat="1" x14ac:dyDescent="0.15"/>
    <row r="1674" s="24" customFormat="1" x14ac:dyDescent="0.15"/>
    <row r="1675" s="24" customFormat="1" x14ac:dyDescent="0.15"/>
    <row r="1676" s="24" customFormat="1" x14ac:dyDescent="0.15"/>
    <row r="1677" s="24" customFormat="1" x14ac:dyDescent="0.15"/>
    <row r="1678" s="24" customFormat="1" x14ac:dyDescent="0.15"/>
    <row r="1679" s="24" customFormat="1" x14ac:dyDescent="0.15"/>
    <row r="1680" s="24" customFormat="1" x14ac:dyDescent="0.15"/>
    <row r="1681" s="24" customFormat="1" x14ac:dyDescent="0.15"/>
    <row r="1682" s="24" customFormat="1" x14ac:dyDescent="0.15"/>
    <row r="1683" s="24" customFormat="1" x14ac:dyDescent="0.15"/>
    <row r="1684" s="24" customFormat="1" x14ac:dyDescent="0.15"/>
    <row r="1685" s="24" customFormat="1" x14ac:dyDescent="0.15"/>
    <row r="1686" s="24" customFormat="1" x14ac:dyDescent="0.15"/>
    <row r="1687" s="24" customFormat="1" x14ac:dyDescent="0.15"/>
    <row r="1688" s="24" customFormat="1" x14ac:dyDescent="0.15"/>
    <row r="1689" s="24" customFormat="1" x14ac:dyDescent="0.15"/>
    <row r="1690" s="24" customFormat="1" x14ac:dyDescent="0.15"/>
    <row r="1691" s="24" customFormat="1" x14ac:dyDescent="0.15"/>
    <row r="1692" s="24" customFormat="1" x14ac:dyDescent="0.15"/>
    <row r="1693" s="24" customFormat="1" x14ac:dyDescent="0.15"/>
    <row r="1694" s="24" customFormat="1" x14ac:dyDescent="0.15"/>
    <row r="1695" s="24" customFormat="1" x14ac:dyDescent="0.15"/>
    <row r="1696" s="24" customFormat="1" x14ac:dyDescent="0.15"/>
    <row r="1697" s="24" customFormat="1" x14ac:dyDescent="0.15"/>
    <row r="1698" s="24" customFormat="1" x14ac:dyDescent="0.15"/>
    <row r="1699" s="24" customFormat="1" x14ac:dyDescent="0.15"/>
    <row r="1700" s="24" customFormat="1" x14ac:dyDescent="0.15"/>
    <row r="1701" s="24" customFormat="1" x14ac:dyDescent="0.15"/>
    <row r="1702" s="24" customFormat="1" x14ac:dyDescent="0.15"/>
    <row r="1703" s="24" customFormat="1" x14ac:dyDescent="0.15"/>
    <row r="1704" s="24" customFormat="1" x14ac:dyDescent="0.15"/>
    <row r="1705" s="24" customFormat="1" x14ac:dyDescent="0.15"/>
    <row r="1706" s="24" customFormat="1" x14ac:dyDescent="0.15"/>
    <row r="1707" s="24" customFormat="1" x14ac:dyDescent="0.15"/>
    <row r="1708" s="24" customFormat="1" x14ac:dyDescent="0.15"/>
    <row r="1709" s="24" customFormat="1" x14ac:dyDescent="0.15"/>
    <row r="1710" s="24" customFormat="1" x14ac:dyDescent="0.15"/>
    <row r="1711" s="24" customFormat="1" x14ac:dyDescent="0.15"/>
    <row r="1712" s="24" customFormat="1" x14ac:dyDescent="0.15"/>
    <row r="1713" s="24" customFormat="1" x14ac:dyDescent="0.15"/>
    <row r="1714" s="24" customFormat="1" x14ac:dyDescent="0.15"/>
    <row r="1715" s="24" customFormat="1" x14ac:dyDescent="0.15"/>
    <row r="1716" s="24" customFormat="1" x14ac:dyDescent="0.15"/>
    <row r="1717" s="24" customFormat="1" x14ac:dyDescent="0.15"/>
    <row r="1718" s="24" customFormat="1" x14ac:dyDescent="0.15"/>
    <row r="1719" s="24" customFormat="1" x14ac:dyDescent="0.15"/>
    <row r="1720" s="24" customFormat="1" x14ac:dyDescent="0.15"/>
    <row r="1721" s="24" customFormat="1" x14ac:dyDescent="0.15"/>
    <row r="1722" s="24" customFormat="1" x14ac:dyDescent="0.15"/>
    <row r="1723" s="24" customFormat="1" x14ac:dyDescent="0.15"/>
    <row r="1724" s="24" customFormat="1" x14ac:dyDescent="0.15"/>
    <row r="1725" s="24" customFormat="1" x14ac:dyDescent="0.15"/>
    <row r="1726" s="24" customFormat="1" x14ac:dyDescent="0.15"/>
    <row r="1727" s="24" customFormat="1" x14ac:dyDescent="0.15"/>
    <row r="1728" s="24" customFormat="1" x14ac:dyDescent="0.15"/>
    <row r="1729" s="24" customFormat="1" x14ac:dyDescent="0.15"/>
    <row r="1730" s="24" customFormat="1" x14ac:dyDescent="0.15"/>
    <row r="1731" s="24" customFormat="1" x14ac:dyDescent="0.15"/>
    <row r="1732" s="24" customFormat="1" x14ac:dyDescent="0.15"/>
    <row r="1733" s="24" customFormat="1" x14ac:dyDescent="0.15"/>
    <row r="1734" s="24" customFormat="1" x14ac:dyDescent="0.15"/>
    <row r="1735" s="24" customFormat="1" x14ac:dyDescent="0.15"/>
    <row r="1736" s="24" customFormat="1" x14ac:dyDescent="0.15"/>
    <row r="1737" s="24" customFormat="1" x14ac:dyDescent="0.15"/>
    <row r="1738" s="24" customFormat="1" x14ac:dyDescent="0.15"/>
    <row r="1739" s="24" customFormat="1" x14ac:dyDescent="0.15"/>
    <row r="1740" s="24" customFormat="1" x14ac:dyDescent="0.15"/>
    <row r="1741" s="24" customFormat="1" x14ac:dyDescent="0.15"/>
    <row r="1742" s="24" customFormat="1" x14ac:dyDescent="0.15"/>
    <row r="1743" s="24" customFormat="1" x14ac:dyDescent="0.15"/>
    <row r="1744" s="24" customFormat="1" x14ac:dyDescent="0.15"/>
    <row r="1745" s="24" customFormat="1" x14ac:dyDescent="0.15"/>
    <row r="1746" s="24" customFormat="1" x14ac:dyDescent="0.15"/>
    <row r="1747" s="24" customFormat="1" x14ac:dyDescent="0.15"/>
    <row r="1748" s="24" customFormat="1" x14ac:dyDescent="0.15"/>
    <row r="1749" s="24" customFormat="1" x14ac:dyDescent="0.15"/>
    <row r="1750" s="24" customFormat="1" x14ac:dyDescent="0.15"/>
    <row r="1751" s="24" customFormat="1" x14ac:dyDescent="0.15"/>
    <row r="1752" s="24" customFormat="1" x14ac:dyDescent="0.15"/>
    <row r="1753" s="24" customFormat="1" x14ac:dyDescent="0.15"/>
    <row r="1754" s="24" customFormat="1" x14ac:dyDescent="0.15"/>
    <row r="1755" s="24" customFormat="1" x14ac:dyDescent="0.15"/>
    <row r="1756" s="24" customFormat="1" x14ac:dyDescent="0.15"/>
    <row r="1757" s="24" customFormat="1" x14ac:dyDescent="0.15"/>
    <row r="1758" s="24" customFormat="1" x14ac:dyDescent="0.15"/>
    <row r="1759" s="24" customFormat="1" x14ac:dyDescent="0.15"/>
    <row r="1760" s="24" customFormat="1" x14ac:dyDescent="0.15"/>
    <row r="1761" s="24" customFormat="1" x14ac:dyDescent="0.15"/>
    <row r="1762" s="24" customFormat="1" x14ac:dyDescent="0.15"/>
    <row r="1763" s="24" customFormat="1" x14ac:dyDescent="0.15"/>
    <row r="1764" s="24" customFormat="1" x14ac:dyDescent="0.15"/>
    <row r="1765" s="24" customFormat="1" x14ac:dyDescent="0.15"/>
    <row r="1766" s="24" customFormat="1" x14ac:dyDescent="0.15"/>
    <row r="1767" s="24" customFormat="1" x14ac:dyDescent="0.15"/>
    <row r="1768" s="24" customFormat="1" x14ac:dyDescent="0.15"/>
    <row r="1769" s="24" customFormat="1" x14ac:dyDescent="0.15"/>
    <row r="1770" s="24" customFormat="1" x14ac:dyDescent="0.15"/>
    <row r="1771" s="24" customFormat="1" x14ac:dyDescent="0.15"/>
    <row r="1772" s="24" customFormat="1" x14ac:dyDescent="0.15"/>
    <row r="1773" s="24" customFormat="1" x14ac:dyDescent="0.15"/>
    <row r="1774" s="24" customFormat="1" x14ac:dyDescent="0.15"/>
    <row r="1775" s="24" customFormat="1" x14ac:dyDescent="0.15"/>
    <row r="1776" s="24" customFormat="1" x14ac:dyDescent="0.15"/>
    <row r="1777" s="24" customFormat="1" x14ac:dyDescent="0.15"/>
    <row r="1778" s="24" customFormat="1" x14ac:dyDescent="0.15"/>
    <row r="1779" s="24" customFormat="1" x14ac:dyDescent="0.15"/>
    <row r="1780" s="24" customFormat="1" x14ac:dyDescent="0.15"/>
    <row r="1781" s="24" customFormat="1" x14ac:dyDescent="0.15"/>
    <row r="1782" s="24" customFormat="1" x14ac:dyDescent="0.15"/>
    <row r="1783" s="24" customFormat="1" x14ac:dyDescent="0.15"/>
    <row r="1784" s="24" customFormat="1" x14ac:dyDescent="0.15"/>
    <row r="1785" s="24" customFormat="1" x14ac:dyDescent="0.15"/>
    <row r="1786" s="24" customFormat="1" x14ac:dyDescent="0.15"/>
    <row r="1787" s="24" customFormat="1" x14ac:dyDescent="0.15"/>
    <row r="1788" s="24" customFormat="1" x14ac:dyDescent="0.15"/>
    <row r="1789" s="24" customFormat="1" x14ac:dyDescent="0.15"/>
    <row r="1790" s="24" customFormat="1" x14ac:dyDescent="0.15"/>
    <row r="1791" s="24" customFormat="1" x14ac:dyDescent="0.15"/>
    <row r="1792" s="24" customFormat="1" x14ac:dyDescent="0.15"/>
    <row r="1793" s="24" customFormat="1" x14ac:dyDescent="0.15"/>
    <row r="1794" s="24" customFormat="1" x14ac:dyDescent="0.15"/>
    <row r="1795" s="24" customFormat="1" x14ac:dyDescent="0.15"/>
    <row r="1796" s="24" customFormat="1" x14ac:dyDescent="0.15"/>
    <row r="1797" s="24" customFormat="1" x14ac:dyDescent="0.15"/>
    <row r="1798" s="24" customFormat="1" x14ac:dyDescent="0.15"/>
    <row r="1799" s="24" customFormat="1" x14ac:dyDescent="0.15"/>
    <row r="1800" s="24" customFormat="1" x14ac:dyDescent="0.15"/>
    <row r="1801" s="24" customFormat="1" x14ac:dyDescent="0.15"/>
    <row r="1802" s="24" customFormat="1" x14ac:dyDescent="0.15"/>
    <row r="1803" s="24" customFormat="1" x14ac:dyDescent="0.15"/>
    <row r="1804" s="24" customFormat="1" x14ac:dyDescent="0.15"/>
    <row r="1805" s="24" customFormat="1" x14ac:dyDescent="0.15"/>
    <row r="1806" s="24" customFormat="1" x14ac:dyDescent="0.15"/>
    <row r="1807" s="24" customFormat="1" x14ac:dyDescent="0.15"/>
    <row r="1808" s="24" customFormat="1" x14ac:dyDescent="0.15"/>
    <row r="1809" s="24" customFormat="1" x14ac:dyDescent="0.15"/>
    <row r="1810" s="24" customFormat="1" x14ac:dyDescent="0.15"/>
    <row r="1811" s="24" customFormat="1" x14ac:dyDescent="0.15"/>
    <row r="1812" s="24" customFormat="1" x14ac:dyDescent="0.15"/>
    <row r="1813" s="24" customFormat="1" x14ac:dyDescent="0.15"/>
    <row r="1814" s="24" customFormat="1" x14ac:dyDescent="0.15"/>
    <row r="1815" s="24" customFormat="1" x14ac:dyDescent="0.15"/>
    <row r="1816" s="24" customFormat="1" x14ac:dyDescent="0.15"/>
    <row r="1817" s="24" customFormat="1" x14ac:dyDescent="0.15"/>
    <row r="1818" s="24" customFormat="1" x14ac:dyDescent="0.15"/>
    <row r="1819" s="24" customFormat="1" x14ac:dyDescent="0.15"/>
    <row r="1820" s="24" customFormat="1" x14ac:dyDescent="0.15"/>
    <row r="1821" s="24" customFormat="1" x14ac:dyDescent="0.15"/>
    <row r="1822" s="24" customFormat="1" x14ac:dyDescent="0.15"/>
    <row r="1823" s="24" customFormat="1" x14ac:dyDescent="0.15"/>
    <row r="1824" s="24" customFormat="1" x14ac:dyDescent="0.15"/>
    <row r="1825" s="24" customFormat="1" x14ac:dyDescent="0.15"/>
    <row r="1826" s="24" customFormat="1" x14ac:dyDescent="0.15"/>
    <row r="1827" s="24" customFormat="1" x14ac:dyDescent="0.15"/>
    <row r="1828" s="24" customFormat="1" x14ac:dyDescent="0.15"/>
    <row r="1829" s="24" customFormat="1" x14ac:dyDescent="0.15"/>
    <row r="1830" s="24" customFormat="1" x14ac:dyDescent="0.15"/>
    <row r="1831" s="24" customFormat="1" x14ac:dyDescent="0.15"/>
    <row r="1832" s="24" customFormat="1" x14ac:dyDescent="0.15"/>
    <row r="1833" s="24" customFormat="1" x14ac:dyDescent="0.15"/>
    <row r="1834" s="24" customFormat="1" x14ac:dyDescent="0.15"/>
    <row r="1835" s="24" customFormat="1" x14ac:dyDescent="0.15"/>
    <row r="1836" s="24" customFormat="1" x14ac:dyDescent="0.15"/>
    <row r="1837" s="24" customFormat="1" x14ac:dyDescent="0.15"/>
    <row r="1838" s="24" customFormat="1" x14ac:dyDescent="0.15"/>
    <row r="1839" s="24" customFormat="1" x14ac:dyDescent="0.15"/>
    <row r="1840" s="24" customFormat="1" x14ac:dyDescent="0.15"/>
    <row r="1841" s="24" customFormat="1" x14ac:dyDescent="0.15"/>
    <row r="1842" s="24" customFormat="1" x14ac:dyDescent="0.15"/>
    <row r="1843" s="24" customFormat="1" x14ac:dyDescent="0.15"/>
    <row r="1844" s="24" customFormat="1" x14ac:dyDescent="0.15"/>
    <row r="1845" s="24" customFormat="1" x14ac:dyDescent="0.15"/>
    <row r="1846" s="24" customFormat="1" x14ac:dyDescent="0.15"/>
    <row r="1847" s="24" customFormat="1" x14ac:dyDescent="0.15"/>
    <row r="1848" s="24" customFormat="1" x14ac:dyDescent="0.15"/>
    <row r="1849" s="24" customFormat="1" x14ac:dyDescent="0.15"/>
    <row r="1850" s="24" customFormat="1" x14ac:dyDescent="0.15"/>
    <row r="1851" s="24" customFormat="1" x14ac:dyDescent="0.15"/>
    <row r="1852" s="24" customFormat="1" x14ac:dyDescent="0.15"/>
    <row r="1853" s="24" customFormat="1" x14ac:dyDescent="0.15"/>
    <row r="1854" s="24" customFormat="1" x14ac:dyDescent="0.15"/>
    <row r="1855" s="24" customFormat="1" x14ac:dyDescent="0.15"/>
    <row r="1856" s="24" customFormat="1" x14ac:dyDescent="0.15"/>
    <row r="1857" s="24" customFormat="1" x14ac:dyDescent="0.15"/>
    <row r="1858" s="24" customFormat="1" x14ac:dyDescent="0.15"/>
    <row r="1859" s="24" customFormat="1" x14ac:dyDescent="0.15"/>
    <row r="1860" s="24" customFormat="1" x14ac:dyDescent="0.15"/>
    <row r="1861" s="24" customFormat="1" x14ac:dyDescent="0.15"/>
    <row r="1862" s="24" customFormat="1" x14ac:dyDescent="0.15"/>
    <row r="1863" s="24" customFormat="1" x14ac:dyDescent="0.15"/>
    <row r="1864" s="24" customFormat="1" x14ac:dyDescent="0.15"/>
    <row r="1865" s="24" customFormat="1" x14ac:dyDescent="0.15"/>
    <row r="1866" s="24" customFormat="1" x14ac:dyDescent="0.15"/>
    <row r="1867" s="24" customFormat="1" x14ac:dyDescent="0.15"/>
    <row r="1868" s="24" customFormat="1" x14ac:dyDescent="0.15"/>
    <row r="1869" s="24" customFormat="1" x14ac:dyDescent="0.15"/>
    <row r="1870" s="24" customFormat="1" x14ac:dyDescent="0.15"/>
    <row r="1871" s="24" customFormat="1" x14ac:dyDescent="0.15"/>
    <row r="1872" s="24" customFormat="1" x14ac:dyDescent="0.15"/>
    <row r="1873" s="24" customFormat="1" x14ac:dyDescent="0.15"/>
    <row r="1874" s="24" customFormat="1" x14ac:dyDescent="0.15"/>
    <row r="1875" s="24" customFormat="1" x14ac:dyDescent="0.15"/>
    <row r="1876" s="24" customFormat="1" x14ac:dyDescent="0.15"/>
    <row r="1877" s="24" customFormat="1" x14ac:dyDescent="0.15"/>
    <row r="1878" s="24" customFormat="1" x14ac:dyDescent="0.15"/>
    <row r="1879" s="24" customFormat="1" x14ac:dyDescent="0.15"/>
    <row r="1880" s="24" customFormat="1" x14ac:dyDescent="0.15"/>
    <row r="1881" s="24" customFormat="1" x14ac:dyDescent="0.15"/>
    <row r="1882" s="24" customFormat="1" x14ac:dyDescent="0.15"/>
    <row r="1883" s="24" customFormat="1" x14ac:dyDescent="0.15"/>
    <row r="1884" s="24" customFormat="1" x14ac:dyDescent="0.15"/>
    <row r="1885" s="24" customFormat="1" x14ac:dyDescent="0.15"/>
    <row r="1886" s="24" customFormat="1" x14ac:dyDescent="0.15"/>
    <row r="1887" s="24" customFormat="1" x14ac:dyDescent="0.15"/>
    <row r="1888" s="24" customFormat="1" x14ac:dyDescent="0.15"/>
    <row r="1889" s="24" customFormat="1" x14ac:dyDescent="0.15"/>
    <row r="1890" s="24" customFormat="1" x14ac:dyDescent="0.15"/>
    <row r="1891" s="24" customFormat="1" x14ac:dyDescent="0.15"/>
    <row r="1892" s="24" customFormat="1" x14ac:dyDescent="0.15"/>
    <row r="1893" s="24" customFormat="1" x14ac:dyDescent="0.15"/>
    <row r="1894" s="24" customFormat="1" x14ac:dyDescent="0.15"/>
    <row r="1895" s="24" customFormat="1" x14ac:dyDescent="0.15"/>
    <row r="1896" s="24" customFormat="1" x14ac:dyDescent="0.15"/>
    <row r="1897" s="24" customFormat="1" x14ac:dyDescent="0.15"/>
    <row r="1898" s="24" customFormat="1" x14ac:dyDescent="0.15"/>
    <row r="1899" s="24" customFormat="1" x14ac:dyDescent="0.15"/>
    <row r="1900" s="24" customFormat="1" x14ac:dyDescent="0.15"/>
    <row r="1901" s="24" customFormat="1" x14ac:dyDescent="0.15"/>
    <row r="1902" s="24" customFormat="1" x14ac:dyDescent="0.15"/>
    <row r="1903" s="24" customFormat="1" x14ac:dyDescent="0.15"/>
    <row r="1904" s="24" customFormat="1" x14ac:dyDescent="0.15"/>
    <row r="1905" s="24" customFormat="1" x14ac:dyDescent="0.15"/>
    <row r="1906" s="24" customFormat="1" x14ac:dyDescent="0.15"/>
    <row r="1907" s="24" customFormat="1" x14ac:dyDescent="0.15"/>
    <row r="1908" s="24" customFormat="1" x14ac:dyDescent="0.15"/>
    <row r="1909" s="24" customFormat="1" x14ac:dyDescent="0.15"/>
    <row r="1910" s="24" customFormat="1" x14ac:dyDescent="0.15"/>
    <row r="1911" s="24" customFormat="1" x14ac:dyDescent="0.15"/>
    <row r="1912" s="24" customFormat="1" x14ac:dyDescent="0.15"/>
    <row r="1913" s="24" customFormat="1" x14ac:dyDescent="0.15"/>
    <row r="1914" s="24" customFormat="1" x14ac:dyDescent="0.15"/>
    <row r="1915" s="24" customFormat="1" x14ac:dyDescent="0.15"/>
    <row r="1916" s="24" customFormat="1" x14ac:dyDescent="0.15"/>
    <row r="1917" s="24" customFormat="1" x14ac:dyDescent="0.15"/>
    <row r="1918" s="24" customFormat="1" x14ac:dyDescent="0.15"/>
    <row r="1919" s="24" customFormat="1" x14ac:dyDescent="0.15"/>
    <row r="1920" s="24" customFormat="1" x14ac:dyDescent="0.15"/>
    <row r="1921" s="24" customFormat="1" x14ac:dyDescent="0.15"/>
    <row r="1922" s="24" customFormat="1" x14ac:dyDescent="0.15"/>
    <row r="1923" s="24" customFormat="1" x14ac:dyDescent="0.15"/>
    <row r="1924" s="24" customFormat="1" x14ac:dyDescent="0.15"/>
    <row r="1925" s="24" customFormat="1" x14ac:dyDescent="0.15"/>
    <row r="1926" s="24" customFormat="1" x14ac:dyDescent="0.15"/>
    <row r="1927" s="24" customFormat="1" x14ac:dyDescent="0.15"/>
    <row r="1928" s="24" customFormat="1" x14ac:dyDescent="0.15"/>
    <row r="1929" s="24" customFormat="1" x14ac:dyDescent="0.15"/>
    <row r="1930" s="24" customFormat="1" x14ac:dyDescent="0.15"/>
    <row r="1931" s="24" customFormat="1" x14ac:dyDescent="0.15"/>
    <row r="1932" s="24" customFormat="1" x14ac:dyDescent="0.15"/>
    <row r="1933" s="24" customFormat="1" x14ac:dyDescent="0.15"/>
    <row r="1934" s="24" customFormat="1" x14ac:dyDescent="0.15"/>
    <row r="1935" s="24" customFormat="1" x14ac:dyDescent="0.15"/>
    <row r="1936" s="24" customFormat="1" x14ac:dyDescent="0.15"/>
    <row r="1937" s="24" customFormat="1" x14ac:dyDescent="0.15"/>
    <row r="1938" s="24" customFormat="1" x14ac:dyDescent="0.15"/>
    <row r="1939" s="24" customFormat="1" x14ac:dyDescent="0.15"/>
    <row r="1940" s="24" customFormat="1" x14ac:dyDescent="0.15"/>
    <row r="1941" s="24" customFormat="1" x14ac:dyDescent="0.15"/>
    <row r="1942" s="24" customFormat="1" x14ac:dyDescent="0.15"/>
    <row r="1943" s="24" customFormat="1" x14ac:dyDescent="0.15"/>
    <row r="1944" s="24" customFormat="1" x14ac:dyDescent="0.15"/>
    <row r="1945" s="24" customFormat="1" x14ac:dyDescent="0.15"/>
    <row r="1946" s="24" customFormat="1" x14ac:dyDescent="0.15"/>
    <row r="1947" s="24" customFormat="1" x14ac:dyDescent="0.15"/>
    <row r="1948" s="24" customFormat="1" x14ac:dyDescent="0.15"/>
    <row r="1949" s="24" customFormat="1" x14ac:dyDescent="0.15"/>
    <row r="1950" s="24" customFormat="1" x14ac:dyDescent="0.15"/>
    <row r="1951" s="24" customFormat="1" x14ac:dyDescent="0.15"/>
    <row r="1952" s="24" customFormat="1" x14ac:dyDescent="0.15"/>
    <row r="1953" s="24" customFormat="1" x14ac:dyDescent="0.15"/>
    <row r="1954" s="24" customFormat="1" x14ac:dyDescent="0.15"/>
    <row r="1955" s="24" customFormat="1" x14ac:dyDescent="0.15"/>
    <row r="1956" s="24" customFormat="1" x14ac:dyDescent="0.15"/>
    <row r="1957" s="24" customFormat="1" x14ac:dyDescent="0.15"/>
    <row r="1958" s="24" customFormat="1" x14ac:dyDescent="0.15"/>
    <row r="1959" s="24" customFormat="1" x14ac:dyDescent="0.15"/>
    <row r="1960" s="24" customFormat="1" x14ac:dyDescent="0.15"/>
    <row r="1961" s="24" customFormat="1" x14ac:dyDescent="0.15"/>
    <row r="1962" s="24" customFormat="1" x14ac:dyDescent="0.15"/>
    <row r="1963" s="24" customFormat="1" x14ac:dyDescent="0.15"/>
    <row r="1964" s="24" customFormat="1" x14ac:dyDescent="0.15"/>
    <row r="1965" s="24" customFormat="1" x14ac:dyDescent="0.15"/>
    <row r="1966" s="24" customFormat="1" x14ac:dyDescent="0.15"/>
    <row r="1967" s="24" customFormat="1" x14ac:dyDescent="0.15"/>
    <row r="1968" s="24" customFormat="1" x14ac:dyDescent="0.15"/>
    <row r="1969" s="24" customFormat="1" x14ac:dyDescent="0.15"/>
    <row r="1970" s="24" customFormat="1" x14ac:dyDescent="0.15"/>
    <row r="1971" s="24" customFormat="1" x14ac:dyDescent="0.15"/>
    <row r="1972" s="24" customFormat="1" x14ac:dyDescent="0.15"/>
    <row r="1973" s="24" customFormat="1" x14ac:dyDescent="0.15"/>
    <row r="1974" s="24" customFormat="1" x14ac:dyDescent="0.15"/>
    <row r="1975" s="24" customFormat="1" x14ac:dyDescent="0.15"/>
    <row r="1976" s="24" customFormat="1" x14ac:dyDescent="0.15"/>
    <row r="1977" s="24" customFormat="1" x14ac:dyDescent="0.15"/>
    <row r="1978" s="24" customFormat="1" x14ac:dyDescent="0.15"/>
    <row r="1979" s="24" customFormat="1" x14ac:dyDescent="0.15"/>
    <row r="1980" s="24" customFormat="1" x14ac:dyDescent="0.15"/>
    <row r="1981" s="24" customFormat="1" x14ac:dyDescent="0.15"/>
    <row r="1982" s="24" customFormat="1" x14ac:dyDescent="0.15"/>
    <row r="1983" s="24" customFormat="1" x14ac:dyDescent="0.15"/>
    <row r="1984" s="24" customFormat="1" x14ac:dyDescent="0.15"/>
    <row r="1985" s="24" customFormat="1" x14ac:dyDescent="0.15"/>
    <row r="1986" s="24" customFormat="1" x14ac:dyDescent="0.15"/>
    <row r="1987" s="24" customFormat="1" x14ac:dyDescent="0.15"/>
    <row r="1988" s="24" customFormat="1" x14ac:dyDescent="0.15"/>
    <row r="1989" s="24" customFormat="1" x14ac:dyDescent="0.15"/>
    <row r="1990" s="24" customFormat="1" x14ac:dyDescent="0.15"/>
    <row r="1991" s="24" customFormat="1" x14ac:dyDescent="0.15"/>
    <row r="1992" s="24" customFormat="1" x14ac:dyDescent="0.15"/>
    <row r="1993" s="24" customFormat="1" x14ac:dyDescent="0.15"/>
    <row r="1994" s="24" customFormat="1" x14ac:dyDescent="0.15"/>
    <row r="1995" s="24" customFormat="1" x14ac:dyDescent="0.15"/>
    <row r="1996" s="24" customFormat="1" x14ac:dyDescent="0.15"/>
    <row r="1997" s="24" customFormat="1" x14ac:dyDescent="0.15"/>
    <row r="1998" s="24" customFormat="1" x14ac:dyDescent="0.15"/>
    <row r="1999" s="24" customFormat="1" x14ac:dyDescent="0.15"/>
    <row r="2000" s="24" customFormat="1" x14ac:dyDescent="0.15"/>
    <row r="2001" s="24" customFormat="1" x14ac:dyDescent="0.15"/>
    <row r="2002" s="24" customFormat="1" x14ac:dyDescent="0.15"/>
    <row r="2003" s="24" customFormat="1" x14ac:dyDescent="0.15"/>
    <row r="2004" s="24" customFormat="1" x14ac:dyDescent="0.15"/>
    <row r="2005" s="24" customFormat="1" x14ac:dyDescent="0.15"/>
    <row r="2006" s="24" customFormat="1" x14ac:dyDescent="0.15"/>
    <row r="2007" s="24" customFormat="1" x14ac:dyDescent="0.15"/>
    <row r="2008" s="24" customFormat="1" x14ac:dyDescent="0.15"/>
    <row r="2009" s="24" customFormat="1" x14ac:dyDescent="0.15"/>
    <row r="2010" s="24" customFormat="1" x14ac:dyDescent="0.15"/>
    <row r="2011" s="24" customFormat="1" x14ac:dyDescent="0.15"/>
    <row r="2012" s="24" customFormat="1" x14ac:dyDescent="0.15"/>
    <row r="2013" s="24" customFormat="1" x14ac:dyDescent="0.15"/>
    <row r="2014" s="24" customFormat="1" x14ac:dyDescent="0.15"/>
    <row r="2015" s="24" customFormat="1" x14ac:dyDescent="0.15"/>
    <row r="2016" s="24" customFormat="1" x14ac:dyDescent="0.15"/>
    <row r="2017" s="24" customFormat="1" x14ac:dyDescent="0.15"/>
    <row r="2018" s="24" customFormat="1" x14ac:dyDescent="0.15"/>
    <row r="2019" s="24" customFormat="1" x14ac:dyDescent="0.15"/>
    <row r="2020" s="24" customFormat="1" x14ac:dyDescent="0.15"/>
    <row r="2021" s="24" customFormat="1" x14ac:dyDescent="0.15"/>
    <row r="2022" s="24" customFormat="1" x14ac:dyDescent="0.15"/>
    <row r="2023" s="24" customFormat="1" x14ac:dyDescent="0.15"/>
    <row r="2024" s="24" customFormat="1" x14ac:dyDescent="0.15"/>
    <row r="2025" s="24" customFormat="1" x14ac:dyDescent="0.15"/>
    <row r="2026" s="24" customFormat="1" x14ac:dyDescent="0.15"/>
    <row r="2027" s="24" customFormat="1" x14ac:dyDescent="0.15"/>
    <row r="2028" s="24" customFormat="1" x14ac:dyDescent="0.15"/>
    <row r="2029" s="24" customFormat="1" x14ac:dyDescent="0.15"/>
    <row r="2030" s="24" customFormat="1" x14ac:dyDescent="0.15"/>
    <row r="2031" s="24" customFormat="1" x14ac:dyDescent="0.15"/>
    <row r="2032" s="24" customFormat="1" x14ac:dyDescent="0.15"/>
    <row r="2033" s="24" customFormat="1" x14ac:dyDescent="0.15"/>
    <row r="2034" s="24" customFormat="1" x14ac:dyDescent="0.15"/>
    <row r="2035" s="24" customFormat="1" x14ac:dyDescent="0.15"/>
    <row r="2036" s="24" customFormat="1" x14ac:dyDescent="0.15"/>
    <row r="2037" s="24" customFormat="1" x14ac:dyDescent="0.15"/>
    <row r="2038" s="24" customFormat="1" x14ac:dyDescent="0.15"/>
    <row r="2039" s="24" customFormat="1" x14ac:dyDescent="0.15"/>
    <row r="2040" s="24" customFormat="1" x14ac:dyDescent="0.15"/>
    <row r="2041" s="24" customFormat="1" x14ac:dyDescent="0.15"/>
    <row r="2042" s="24" customFormat="1" x14ac:dyDescent="0.15"/>
    <row r="2043" s="24" customFormat="1" x14ac:dyDescent="0.15"/>
    <row r="2044" s="24" customFormat="1" x14ac:dyDescent="0.15"/>
    <row r="2045" s="24" customFormat="1" x14ac:dyDescent="0.15"/>
    <row r="2046" s="24" customFormat="1" x14ac:dyDescent="0.15"/>
    <row r="2047" s="24" customFormat="1" x14ac:dyDescent="0.15"/>
    <row r="2048" s="24" customFormat="1" x14ac:dyDescent="0.15"/>
    <row r="2049" s="24" customFormat="1" x14ac:dyDescent="0.15"/>
    <row r="2050" s="24" customFormat="1" x14ac:dyDescent="0.15"/>
    <row r="2051" s="24" customFormat="1" x14ac:dyDescent="0.15"/>
    <row r="2052" s="24" customFormat="1" x14ac:dyDescent="0.15"/>
    <row r="2053" s="24" customFormat="1" x14ac:dyDescent="0.15"/>
    <row r="2054" s="24" customFormat="1" x14ac:dyDescent="0.15"/>
    <row r="2055" s="24" customFormat="1" x14ac:dyDescent="0.15"/>
    <row r="2056" s="24" customFormat="1" x14ac:dyDescent="0.15"/>
    <row r="2057" s="24" customFormat="1" x14ac:dyDescent="0.15"/>
    <row r="2058" s="24" customFormat="1" x14ac:dyDescent="0.15"/>
    <row r="2059" s="24" customFormat="1" x14ac:dyDescent="0.15"/>
    <row r="2060" s="24" customFormat="1" x14ac:dyDescent="0.15"/>
    <row r="2061" s="24" customFormat="1" x14ac:dyDescent="0.15"/>
    <row r="2062" s="24" customFormat="1" x14ac:dyDescent="0.15"/>
    <row r="2063" s="24" customFormat="1" x14ac:dyDescent="0.15"/>
    <row r="2064" s="24" customFormat="1" x14ac:dyDescent="0.15"/>
    <row r="2065" s="24" customFormat="1" x14ac:dyDescent="0.15"/>
    <row r="2066" s="24" customFormat="1" x14ac:dyDescent="0.15"/>
    <row r="2067" s="24" customFormat="1" x14ac:dyDescent="0.15"/>
    <row r="2068" s="24" customFormat="1" x14ac:dyDescent="0.15"/>
    <row r="2069" s="24" customFormat="1" x14ac:dyDescent="0.15"/>
    <row r="2070" s="24" customFormat="1" x14ac:dyDescent="0.15"/>
    <row r="2071" s="24" customFormat="1" x14ac:dyDescent="0.15"/>
    <row r="2072" s="24" customFormat="1" x14ac:dyDescent="0.15"/>
    <row r="2073" s="24" customFormat="1" x14ac:dyDescent="0.15"/>
    <row r="2074" s="24" customFormat="1" x14ac:dyDescent="0.15"/>
    <row r="2075" s="24" customFormat="1" x14ac:dyDescent="0.15"/>
    <row r="2076" s="24" customFormat="1" x14ac:dyDescent="0.15"/>
    <row r="2077" s="24" customFormat="1" x14ac:dyDescent="0.15"/>
    <row r="2078" s="24" customFormat="1" x14ac:dyDescent="0.15"/>
    <row r="2079" s="24" customFormat="1" x14ac:dyDescent="0.15"/>
    <row r="2080" s="24" customFormat="1" x14ac:dyDescent="0.15"/>
    <row r="2081" s="24" customFormat="1" x14ac:dyDescent="0.15"/>
    <row r="2082" s="24" customFormat="1" x14ac:dyDescent="0.15"/>
    <row r="2083" s="24" customFormat="1" x14ac:dyDescent="0.15"/>
    <row r="2084" s="24" customFormat="1" x14ac:dyDescent="0.15"/>
    <row r="2085" s="24" customFormat="1" x14ac:dyDescent="0.15"/>
    <row r="2086" s="24" customFormat="1" x14ac:dyDescent="0.15"/>
    <row r="2087" s="24" customFormat="1" x14ac:dyDescent="0.15"/>
    <row r="2088" s="24" customFormat="1" x14ac:dyDescent="0.15"/>
    <row r="2089" s="24" customFormat="1" x14ac:dyDescent="0.15"/>
    <row r="2090" s="24" customFormat="1" x14ac:dyDescent="0.15"/>
    <row r="2091" s="24" customFormat="1" x14ac:dyDescent="0.15"/>
    <row r="2092" s="24" customFormat="1" x14ac:dyDescent="0.15"/>
    <row r="2093" s="24" customFormat="1" x14ac:dyDescent="0.15"/>
    <row r="2094" s="24" customFormat="1" x14ac:dyDescent="0.15"/>
    <row r="2095" s="24" customFormat="1" x14ac:dyDescent="0.15"/>
    <row r="2096" s="24" customFormat="1" x14ac:dyDescent="0.15"/>
    <row r="2097" s="24" customFormat="1" x14ac:dyDescent="0.15"/>
    <row r="2098" s="24" customFormat="1" x14ac:dyDescent="0.15"/>
    <row r="2099" s="24" customFormat="1" x14ac:dyDescent="0.15"/>
    <row r="2100" s="24" customFormat="1" x14ac:dyDescent="0.15"/>
    <row r="2101" s="24" customFormat="1" x14ac:dyDescent="0.15"/>
    <row r="2102" s="24" customFormat="1" x14ac:dyDescent="0.15"/>
    <row r="2103" s="24" customFormat="1" x14ac:dyDescent="0.15"/>
    <row r="2104" s="24" customFormat="1" x14ac:dyDescent="0.15"/>
    <row r="2105" s="24" customFormat="1" x14ac:dyDescent="0.15"/>
    <row r="2106" s="24" customFormat="1" x14ac:dyDescent="0.15"/>
    <row r="2107" s="24" customFormat="1" x14ac:dyDescent="0.15"/>
    <row r="2108" s="24" customFormat="1" x14ac:dyDescent="0.15"/>
    <row r="2109" s="24" customFormat="1" x14ac:dyDescent="0.15"/>
    <row r="2110" s="24" customFormat="1" x14ac:dyDescent="0.15"/>
    <row r="2111" s="24" customFormat="1" x14ac:dyDescent="0.15"/>
    <row r="2112" s="24" customFormat="1" x14ac:dyDescent="0.15"/>
    <row r="2113" s="24" customFormat="1" x14ac:dyDescent="0.15"/>
    <row r="2114" s="24" customFormat="1" x14ac:dyDescent="0.15"/>
    <row r="2115" s="24" customFormat="1" x14ac:dyDescent="0.15"/>
    <row r="2116" s="24" customFormat="1" x14ac:dyDescent="0.15"/>
    <row r="2117" s="24" customFormat="1" x14ac:dyDescent="0.15"/>
    <row r="2118" s="24" customFormat="1" x14ac:dyDescent="0.15"/>
    <row r="2119" s="24" customFormat="1" x14ac:dyDescent="0.15"/>
    <row r="2120" s="24" customFormat="1" x14ac:dyDescent="0.15"/>
    <row r="2121" s="24" customFormat="1" x14ac:dyDescent="0.15"/>
    <row r="2122" s="24" customFormat="1" x14ac:dyDescent="0.15"/>
    <row r="2123" s="24" customFormat="1" x14ac:dyDescent="0.15"/>
    <row r="2124" s="24" customFormat="1" x14ac:dyDescent="0.15"/>
    <row r="2125" s="24" customFormat="1" x14ac:dyDescent="0.15"/>
    <row r="2126" s="24" customFormat="1" x14ac:dyDescent="0.15"/>
    <row r="2127" s="24" customFormat="1" x14ac:dyDescent="0.15"/>
    <row r="2128" s="24" customFormat="1" x14ac:dyDescent="0.15"/>
    <row r="2129" s="24" customFormat="1" x14ac:dyDescent="0.15"/>
    <row r="2130" s="24" customFormat="1" x14ac:dyDescent="0.15"/>
    <row r="2131" s="24" customFormat="1" x14ac:dyDescent="0.15"/>
    <row r="2132" s="24" customFormat="1" x14ac:dyDescent="0.15"/>
    <row r="2133" s="24" customFormat="1" x14ac:dyDescent="0.15"/>
    <row r="2134" s="24" customFormat="1" x14ac:dyDescent="0.15"/>
    <row r="2135" s="24" customFormat="1" x14ac:dyDescent="0.15"/>
    <row r="2136" s="24" customFormat="1" x14ac:dyDescent="0.15"/>
    <row r="2137" s="24" customFormat="1" x14ac:dyDescent="0.15"/>
    <row r="2138" s="24" customFormat="1" x14ac:dyDescent="0.15"/>
    <row r="2139" s="24" customFormat="1" x14ac:dyDescent="0.15"/>
    <row r="2140" s="24" customFormat="1" x14ac:dyDescent="0.15"/>
    <row r="2141" s="24" customFormat="1" x14ac:dyDescent="0.15"/>
    <row r="2142" s="24" customFormat="1" x14ac:dyDescent="0.15"/>
    <row r="2143" s="24" customFormat="1" x14ac:dyDescent="0.15"/>
    <row r="2144" s="24" customFormat="1" x14ac:dyDescent="0.15"/>
    <row r="2145" s="24" customFormat="1" x14ac:dyDescent="0.15"/>
    <row r="2146" s="24" customFormat="1" x14ac:dyDescent="0.15"/>
    <row r="2147" s="24" customFormat="1" x14ac:dyDescent="0.15"/>
    <row r="2148" s="24" customFormat="1" x14ac:dyDescent="0.15"/>
    <row r="2149" s="24" customFormat="1" x14ac:dyDescent="0.15"/>
    <row r="2150" s="24" customFormat="1" x14ac:dyDescent="0.15"/>
    <row r="2151" s="24" customFormat="1" x14ac:dyDescent="0.15"/>
    <row r="2152" s="24" customFormat="1" x14ac:dyDescent="0.15"/>
    <row r="2153" s="24" customFormat="1" x14ac:dyDescent="0.15"/>
    <row r="2154" s="24" customFormat="1" x14ac:dyDescent="0.15"/>
    <row r="2155" s="24" customFormat="1" x14ac:dyDescent="0.15"/>
    <row r="2156" s="24" customFormat="1" x14ac:dyDescent="0.15"/>
    <row r="2157" s="24" customFormat="1" x14ac:dyDescent="0.15"/>
    <row r="2158" s="24" customFormat="1" x14ac:dyDescent="0.15"/>
    <row r="2159" s="24" customFormat="1" x14ac:dyDescent="0.15"/>
    <row r="2160" s="24" customFormat="1" x14ac:dyDescent="0.15"/>
    <row r="2161" s="24" customFormat="1" x14ac:dyDescent="0.15"/>
    <row r="2162" s="24" customFormat="1" x14ac:dyDescent="0.15"/>
    <row r="2163" s="24" customFormat="1" x14ac:dyDescent="0.15"/>
    <row r="2164" s="24" customFormat="1" x14ac:dyDescent="0.15"/>
    <row r="2165" s="24" customFormat="1" x14ac:dyDescent="0.15"/>
    <row r="2166" s="24" customFormat="1" x14ac:dyDescent="0.15"/>
    <row r="2167" s="24" customFormat="1" x14ac:dyDescent="0.15"/>
    <row r="2168" s="24" customFormat="1" x14ac:dyDescent="0.15"/>
    <row r="2169" s="24" customFormat="1" x14ac:dyDescent="0.15"/>
    <row r="2170" s="24" customFormat="1" x14ac:dyDescent="0.15"/>
    <row r="2171" s="24" customFormat="1" x14ac:dyDescent="0.15"/>
    <row r="2172" s="24" customFormat="1" x14ac:dyDescent="0.15"/>
    <row r="2173" s="24" customFormat="1" x14ac:dyDescent="0.15"/>
    <row r="2174" s="24" customFormat="1" x14ac:dyDescent="0.15"/>
    <row r="2175" s="24" customFormat="1" x14ac:dyDescent="0.15"/>
    <row r="2176" s="24" customFormat="1" x14ac:dyDescent="0.15"/>
    <row r="2177" s="24" customFormat="1" x14ac:dyDescent="0.15"/>
    <row r="2178" s="24" customFormat="1" x14ac:dyDescent="0.15"/>
    <row r="2179" s="24" customFormat="1" x14ac:dyDescent="0.15"/>
    <row r="2180" s="24" customFormat="1" x14ac:dyDescent="0.15"/>
    <row r="2181" s="24" customFormat="1" x14ac:dyDescent="0.15"/>
    <row r="2182" s="24" customFormat="1" x14ac:dyDescent="0.15"/>
    <row r="2183" s="24" customFormat="1" x14ac:dyDescent="0.15"/>
    <row r="2184" s="24" customFormat="1" x14ac:dyDescent="0.15"/>
    <row r="2185" s="24" customFormat="1" x14ac:dyDescent="0.15"/>
    <row r="2186" s="24" customFormat="1" x14ac:dyDescent="0.15"/>
    <row r="2187" s="24" customFormat="1" x14ac:dyDescent="0.15"/>
    <row r="2188" s="24" customFormat="1" x14ac:dyDescent="0.15"/>
    <row r="2189" s="24" customFormat="1" x14ac:dyDescent="0.15"/>
    <row r="2190" s="24" customFormat="1" x14ac:dyDescent="0.15"/>
    <row r="2191" s="24" customFormat="1" x14ac:dyDescent="0.15"/>
    <row r="2192" s="24" customFormat="1" x14ac:dyDescent="0.15"/>
    <row r="2193" s="24" customFormat="1" x14ac:dyDescent="0.15"/>
    <row r="2194" s="24" customFormat="1" x14ac:dyDescent="0.15"/>
    <row r="2195" s="24" customFormat="1" x14ac:dyDescent="0.15"/>
    <row r="2196" s="24" customFormat="1" x14ac:dyDescent="0.15"/>
    <row r="2197" s="24" customFormat="1" x14ac:dyDescent="0.15"/>
    <row r="2198" s="24" customFormat="1" x14ac:dyDescent="0.15"/>
    <row r="2199" s="24" customFormat="1" x14ac:dyDescent="0.15"/>
    <row r="2200" s="24" customFormat="1" x14ac:dyDescent="0.15"/>
    <row r="2201" s="24" customFormat="1" x14ac:dyDescent="0.15"/>
    <row r="2202" s="24" customFormat="1" x14ac:dyDescent="0.15"/>
    <row r="2203" s="24" customFormat="1" x14ac:dyDescent="0.15"/>
    <row r="2204" s="24" customFormat="1" x14ac:dyDescent="0.15"/>
    <row r="2205" s="24" customFormat="1" x14ac:dyDescent="0.15"/>
    <row r="2206" s="24" customFormat="1" x14ac:dyDescent="0.15"/>
    <row r="2207" s="24" customFormat="1" x14ac:dyDescent="0.15"/>
    <row r="2208" s="24" customFormat="1" x14ac:dyDescent="0.15"/>
    <row r="2209" s="24" customFormat="1" x14ac:dyDescent="0.15"/>
    <row r="2210" s="24" customFormat="1" x14ac:dyDescent="0.15"/>
    <row r="2211" s="24" customFormat="1" x14ac:dyDescent="0.15"/>
    <row r="2212" s="24" customFormat="1" x14ac:dyDescent="0.15"/>
    <row r="2213" s="24" customFormat="1" x14ac:dyDescent="0.15"/>
    <row r="2214" s="24" customFormat="1" x14ac:dyDescent="0.15"/>
    <row r="2215" s="24" customFormat="1" x14ac:dyDescent="0.15"/>
    <row r="2216" s="24" customFormat="1" x14ac:dyDescent="0.15"/>
    <row r="2217" s="24" customFormat="1" x14ac:dyDescent="0.15"/>
    <row r="2218" s="24" customFormat="1" x14ac:dyDescent="0.15"/>
    <row r="2219" s="24" customFormat="1" x14ac:dyDescent="0.15"/>
    <row r="2220" s="24" customFormat="1" x14ac:dyDescent="0.15"/>
    <row r="2221" s="24" customFormat="1" x14ac:dyDescent="0.15"/>
    <row r="2222" s="24" customFormat="1" x14ac:dyDescent="0.15"/>
    <row r="2223" s="24" customFormat="1" x14ac:dyDescent="0.15"/>
    <row r="2224" s="24" customFormat="1" x14ac:dyDescent="0.15"/>
    <row r="2225" s="24" customFormat="1" x14ac:dyDescent="0.15"/>
    <row r="2226" s="24" customFormat="1" x14ac:dyDescent="0.15"/>
    <row r="2227" s="24" customFormat="1" x14ac:dyDescent="0.15"/>
    <row r="2228" s="24" customFormat="1" x14ac:dyDescent="0.15"/>
    <row r="2229" s="24" customFormat="1" x14ac:dyDescent="0.15"/>
    <row r="2230" s="24" customFormat="1" x14ac:dyDescent="0.15"/>
    <row r="2231" s="24" customFormat="1" x14ac:dyDescent="0.15"/>
    <row r="2232" s="24" customFormat="1" x14ac:dyDescent="0.15"/>
    <row r="2233" s="24" customFormat="1" x14ac:dyDescent="0.15"/>
    <row r="2234" s="24" customFormat="1" x14ac:dyDescent="0.15"/>
    <row r="2235" s="24" customFormat="1" x14ac:dyDescent="0.15"/>
    <row r="2236" s="24" customFormat="1" x14ac:dyDescent="0.15"/>
    <row r="2237" s="24" customFormat="1" x14ac:dyDescent="0.15"/>
    <row r="2238" s="24" customFormat="1" x14ac:dyDescent="0.15"/>
    <row r="2239" s="24" customFormat="1" x14ac:dyDescent="0.15"/>
    <row r="2240" s="24" customFormat="1" x14ac:dyDescent="0.15"/>
    <row r="2241" s="24" customFormat="1" x14ac:dyDescent="0.15"/>
    <row r="2242" s="24" customFormat="1" x14ac:dyDescent="0.15"/>
    <row r="2243" s="24" customFormat="1" x14ac:dyDescent="0.15"/>
    <row r="2244" s="24" customFormat="1" x14ac:dyDescent="0.15"/>
    <row r="2245" s="24" customFormat="1" x14ac:dyDescent="0.15"/>
    <row r="2246" s="24" customFormat="1" x14ac:dyDescent="0.15"/>
    <row r="2247" s="24" customFormat="1" x14ac:dyDescent="0.15"/>
    <row r="2248" s="24" customFormat="1" x14ac:dyDescent="0.15"/>
    <row r="2249" s="24" customFormat="1" x14ac:dyDescent="0.15"/>
    <row r="2250" s="24" customFormat="1" x14ac:dyDescent="0.15"/>
    <row r="2251" s="24" customFormat="1" x14ac:dyDescent="0.15"/>
    <row r="2252" s="24" customFormat="1" x14ac:dyDescent="0.15"/>
    <row r="2253" s="24" customFormat="1" x14ac:dyDescent="0.15"/>
    <row r="2254" s="24" customFormat="1" x14ac:dyDescent="0.15"/>
    <row r="2255" s="24" customFormat="1" x14ac:dyDescent="0.15"/>
    <row r="2256" s="24" customFormat="1" x14ac:dyDescent="0.15"/>
    <row r="2257" s="24" customFormat="1" x14ac:dyDescent="0.15"/>
    <row r="2258" s="24" customFormat="1" x14ac:dyDescent="0.15"/>
    <row r="2259" s="24" customFormat="1" x14ac:dyDescent="0.15"/>
    <row r="2260" s="24" customFormat="1" x14ac:dyDescent="0.15"/>
    <row r="2261" s="24" customFormat="1" x14ac:dyDescent="0.15"/>
    <row r="2262" s="24" customFormat="1" x14ac:dyDescent="0.15"/>
    <row r="2263" s="24" customFormat="1" x14ac:dyDescent="0.15"/>
    <row r="2264" s="24" customFormat="1" x14ac:dyDescent="0.15"/>
    <row r="2265" s="24" customFormat="1" x14ac:dyDescent="0.15"/>
    <row r="2266" s="24" customFormat="1" x14ac:dyDescent="0.15"/>
    <row r="2267" s="24" customFormat="1" x14ac:dyDescent="0.15"/>
    <row r="2268" s="24" customFormat="1" x14ac:dyDescent="0.15"/>
    <row r="2269" s="24" customFormat="1" x14ac:dyDescent="0.15"/>
    <row r="2270" s="24" customFormat="1" x14ac:dyDescent="0.15"/>
    <row r="2271" s="24" customFormat="1" x14ac:dyDescent="0.15"/>
    <row r="2272" s="24" customFormat="1" x14ac:dyDescent="0.15"/>
    <row r="2273" s="24" customFormat="1" x14ac:dyDescent="0.15"/>
    <row r="2274" s="24" customFormat="1" x14ac:dyDescent="0.15"/>
    <row r="2275" s="24" customFormat="1" x14ac:dyDescent="0.15"/>
    <row r="2276" s="24" customFormat="1" x14ac:dyDescent="0.15"/>
    <row r="2277" s="24" customFormat="1" x14ac:dyDescent="0.15"/>
    <row r="2278" s="24" customFormat="1" x14ac:dyDescent="0.15"/>
    <row r="2279" s="24" customFormat="1" x14ac:dyDescent="0.15"/>
    <row r="2280" s="24" customFormat="1" x14ac:dyDescent="0.15"/>
    <row r="2281" s="24" customFormat="1" x14ac:dyDescent="0.15"/>
    <row r="2282" s="24" customFormat="1" x14ac:dyDescent="0.15"/>
    <row r="2283" s="24" customFormat="1" x14ac:dyDescent="0.15"/>
    <row r="2284" s="24" customFormat="1" x14ac:dyDescent="0.15"/>
    <row r="2285" s="24" customFormat="1" x14ac:dyDescent="0.15"/>
    <row r="2286" s="24" customFormat="1" x14ac:dyDescent="0.15"/>
    <row r="2287" s="24" customFormat="1" x14ac:dyDescent="0.15"/>
    <row r="2288" s="24" customFormat="1" x14ac:dyDescent="0.15"/>
    <row r="2289" s="24" customFormat="1" x14ac:dyDescent="0.15"/>
    <row r="2290" s="24" customFormat="1" x14ac:dyDescent="0.15"/>
    <row r="2291" s="24" customFormat="1" x14ac:dyDescent="0.15"/>
    <row r="2292" s="24" customFormat="1" x14ac:dyDescent="0.15"/>
    <row r="2293" s="24" customFormat="1" x14ac:dyDescent="0.15"/>
    <row r="2294" s="24" customFormat="1" x14ac:dyDescent="0.15"/>
    <row r="2295" s="24" customFormat="1" x14ac:dyDescent="0.15"/>
    <row r="2296" s="24" customFormat="1" x14ac:dyDescent="0.15"/>
    <row r="2297" s="24" customFormat="1" x14ac:dyDescent="0.15"/>
    <row r="2298" s="24" customFormat="1" x14ac:dyDescent="0.15"/>
    <row r="2299" s="24" customFormat="1" x14ac:dyDescent="0.15"/>
    <row r="2300" s="24" customFormat="1" x14ac:dyDescent="0.15"/>
    <row r="2301" s="24" customFormat="1" x14ac:dyDescent="0.15"/>
    <row r="2302" s="24" customFormat="1" x14ac:dyDescent="0.15"/>
    <row r="2303" s="24" customFormat="1" x14ac:dyDescent="0.15"/>
    <row r="2304" s="24" customFormat="1" x14ac:dyDescent="0.15"/>
    <row r="2305" s="24" customFormat="1" x14ac:dyDescent="0.15"/>
    <row r="2306" s="24" customFormat="1" x14ac:dyDescent="0.15"/>
    <row r="2307" s="24" customFormat="1" x14ac:dyDescent="0.15"/>
    <row r="2308" s="24" customFormat="1" x14ac:dyDescent="0.15"/>
    <row r="2309" s="24" customFormat="1" x14ac:dyDescent="0.15"/>
    <row r="2310" s="24" customFormat="1" x14ac:dyDescent="0.15"/>
    <row r="2311" s="24" customFormat="1" x14ac:dyDescent="0.15"/>
    <row r="2312" s="24" customFormat="1" x14ac:dyDescent="0.15"/>
    <row r="2313" s="24" customFormat="1" x14ac:dyDescent="0.15"/>
    <row r="2314" s="24" customFormat="1" x14ac:dyDescent="0.15"/>
    <row r="2315" s="24" customFormat="1" x14ac:dyDescent="0.15"/>
    <row r="2316" s="24" customFormat="1" x14ac:dyDescent="0.15"/>
    <row r="2317" s="24" customFormat="1" x14ac:dyDescent="0.15"/>
    <row r="2318" s="24" customFormat="1" x14ac:dyDescent="0.15"/>
    <row r="2319" s="24" customFormat="1" x14ac:dyDescent="0.15"/>
    <row r="2320" s="24" customFormat="1" x14ac:dyDescent="0.15"/>
    <row r="2321" s="24" customFormat="1" x14ac:dyDescent="0.15"/>
    <row r="2322" s="24" customFormat="1" x14ac:dyDescent="0.15"/>
    <row r="2323" s="24" customFormat="1" x14ac:dyDescent="0.15"/>
    <row r="2324" s="24" customFormat="1" x14ac:dyDescent="0.15"/>
    <row r="2325" s="24" customFormat="1" x14ac:dyDescent="0.15"/>
    <row r="2326" s="24" customFormat="1" x14ac:dyDescent="0.15"/>
    <row r="2327" s="24" customFormat="1" x14ac:dyDescent="0.15"/>
    <row r="2328" s="24" customFormat="1" x14ac:dyDescent="0.15"/>
    <row r="2329" s="24" customFormat="1" x14ac:dyDescent="0.15"/>
    <row r="2330" s="24" customFormat="1" x14ac:dyDescent="0.15"/>
    <row r="2331" s="24" customFormat="1" x14ac:dyDescent="0.15"/>
    <row r="2332" s="24" customFormat="1" x14ac:dyDescent="0.15"/>
    <row r="2333" s="24" customFormat="1" x14ac:dyDescent="0.15"/>
    <row r="2334" s="24" customFormat="1" x14ac:dyDescent="0.15"/>
    <row r="2335" s="24" customFormat="1" x14ac:dyDescent="0.15"/>
    <row r="2336" s="24" customFormat="1" x14ac:dyDescent="0.15"/>
    <row r="2337" s="24" customFormat="1" x14ac:dyDescent="0.15"/>
    <row r="2338" s="24" customFormat="1" x14ac:dyDescent="0.15"/>
    <row r="2339" s="24" customFormat="1" x14ac:dyDescent="0.15"/>
    <row r="2340" s="24" customFormat="1" x14ac:dyDescent="0.15"/>
    <row r="2341" s="24" customFormat="1" x14ac:dyDescent="0.15"/>
    <row r="2342" s="24" customFormat="1" x14ac:dyDescent="0.15"/>
    <row r="2343" s="24" customFormat="1" x14ac:dyDescent="0.15"/>
    <row r="2344" s="24" customFormat="1" x14ac:dyDescent="0.15"/>
    <row r="2345" s="24" customFormat="1" x14ac:dyDescent="0.15"/>
    <row r="2346" s="24" customFormat="1" x14ac:dyDescent="0.15"/>
    <row r="2347" s="24" customFormat="1" x14ac:dyDescent="0.15"/>
    <row r="2348" s="24" customFormat="1" x14ac:dyDescent="0.15"/>
    <row r="2349" s="24" customFormat="1" x14ac:dyDescent="0.15"/>
    <row r="2350" s="24" customFormat="1" x14ac:dyDescent="0.15"/>
    <row r="2351" s="24" customFormat="1" x14ac:dyDescent="0.15"/>
    <row r="2352" s="24" customFormat="1" x14ac:dyDescent="0.15"/>
    <row r="2353" s="24" customFormat="1" x14ac:dyDescent="0.15"/>
    <row r="2354" s="24" customFormat="1" x14ac:dyDescent="0.15"/>
    <row r="2355" s="24" customFormat="1" x14ac:dyDescent="0.15"/>
    <row r="2356" s="24" customFormat="1" x14ac:dyDescent="0.15"/>
    <row r="2357" s="24" customFormat="1" x14ac:dyDescent="0.15"/>
    <row r="2358" s="24" customFormat="1" x14ac:dyDescent="0.15"/>
    <row r="2359" s="24" customFormat="1" x14ac:dyDescent="0.15"/>
    <row r="2360" s="24" customFormat="1" x14ac:dyDescent="0.15"/>
    <row r="2361" s="24" customFormat="1" x14ac:dyDescent="0.15"/>
    <row r="2362" s="24" customFormat="1" x14ac:dyDescent="0.15"/>
    <row r="2363" s="24" customFormat="1" x14ac:dyDescent="0.15"/>
    <row r="2364" s="24" customFormat="1" x14ac:dyDescent="0.15"/>
    <row r="2365" s="24" customFormat="1" x14ac:dyDescent="0.15"/>
    <row r="2366" s="24" customFormat="1" x14ac:dyDescent="0.15"/>
    <row r="2367" s="24" customFormat="1" x14ac:dyDescent="0.15"/>
    <row r="2368" s="24" customFormat="1" x14ac:dyDescent="0.15"/>
    <row r="2369" s="24" customFormat="1" x14ac:dyDescent="0.15"/>
    <row r="2370" s="24" customFormat="1" x14ac:dyDescent="0.15"/>
    <row r="2371" s="24" customFormat="1" x14ac:dyDescent="0.15"/>
    <row r="2372" s="24" customFormat="1" x14ac:dyDescent="0.15"/>
    <row r="2373" s="24" customFormat="1" x14ac:dyDescent="0.15"/>
    <row r="2374" s="24" customFormat="1" x14ac:dyDescent="0.15"/>
    <row r="2375" s="24" customFormat="1" x14ac:dyDescent="0.15"/>
    <row r="2376" s="24" customFormat="1" x14ac:dyDescent="0.15"/>
    <row r="2377" s="24" customFormat="1" x14ac:dyDescent="0.15"/>
    <row r="2378" s="24" customFormat="1" x14ac:dyDescent="0.15"/>
    <row r="2379" s="24" customFormat="1" x14ac:dyDescent="0.15"/>
    <row r="2380" s="24" customFormat="1" x14ac:dyDescent="0.15"/>
    <row r="2381" s="24" customFormat="1" x14ac:dyDescent="0.15"/>
    <row r="2382" s="24" customFormat="1" x14ac:dyDescent="0.15"/>
    <row r="2383" s="24" customFormat="1" x14ac:dyDescent="0.15"/>
    <row r="2384" s="24" customFormat="1" x14ac:dyDescent="0.15"/>
    <row r="2385" s="24" customFormat="1" x14ac:dyDescent="0.15"/>
    <row r="2386" s="24" customFormat="1" x14ac:dyDescent="0.15"/>
    <row r="2387" s="24" customFormat="1" x14ac:dyDescent="0.15"/>
    <row r="2388" s="24" customFormat="1" x14ac:dyDescent="0.15"/>
    <row r="2389" s="24" customFormat="1" x14ac:dyDescent="0.15"/>
    <row r="2390" s="24" customFormat="1" x14ac:dyDescent="0.15"/>
    <row r="2391" s="24" customFormat="1" x14ac:dyDescent="0.15"/>
    <row r="2392" s="24" customFormat="1" x14ac:dyDescent="0.15"/>
    <row r="2393" s="24" customFormat="1" x14ac:dyDescent="0.15"/>
    <row r="2394" s="24" customFormat="1" x14ac:dyDescent="0.15"/>
    <row r="2395" s="24" customFormat="1" x14ac:dyDescent="0.15"/>
    <row r="2396" s="24" customFormat="1" x14ac:dyDescent="0.15"/>
    <row r="2397" s="24" customFormat="1" x14ac:dyDescent="0.15"/>
    <row r="2398" s="24" customFormat="1" x14ac:dyDescent="0.15"/>
    <row r="2399" s="24" customFormat="1" x14ac:dyDescent="0.15"/>
    <row r="2400" s="24" customFormat="1" x14ac:dyDescent="0.15"/>
    <row r="2401" s="24" customFormat="1" x14ac:dyDescent="0.15"/>
    <row r="2402" s="24" customFormat="1" x14ac:dyDescent="0.15"/>
    <row r="2403" s="24" customFormat="1" x14ac:dyDescent="0.15"/>
    <row r="2404" s="24" customFormat="1" x14ac:dyDescent="0.15"/>
    <row r="2405" s="24" customFormat="1" x14ac:dyDescent="0.15"/>
    <row r="2406" s="24" customFormat="1" x14ac:dyDescent="0.15"/>
    <row r="2407" s="24" customFormat="1" x14ac:dyDescent="0.15"/>
    <row r="2408" s="24" customFormat="1" x14ac:dyDescent="0.15"/>
    <row r="2409" s="24" customFormat="1" x14ac:dyDescent="0.15"/>
    <row r="2410" s="24" customFormat="1" x14ac:dyDescent="0.15"/>
    <row r="2411" s="24" customFormat="1" x14ac:dyDescent="0.15"/>
    <row r="2412" s="24" customFormat="1" x14ac:dyDescent="0.15"/>
    <row r="2413" s="24" customFormat="1" x14ac:dyDescent="0.15"/>
    <row r="2414" s="24" customFormat="1" x14ac:dyDescent="0.15"/>
    <row r="2415" s="24" customFormat="1" x14ac:dyDescent="0.15"/>
    <row r="2416" s="24" customFormat="1" x14ac:dyDescent="0.15"/>
    <row r="2417" s="24" customFormat="1" x14ac:dyDescent="0.15"/>
    <row r="2418" s="24" customFormat="1" x14ac:dyDescent="0.15"/>
    <row r="2419" s="24" customFormat="1" x14ac:dyDescent="0.15"/>
    <row r="2420" s="24" customFormat="1" x14ac:dyDescent="0.15"/>
    <row r="2421" s="24" customFormat="1" x14ac:dyDescent="0.15"/>
    <row r="2422" s="24" customFormat="1" x14ac:dyDescent="0.15"/>
    <row r="2423" s="24" customFormat="1" x14ac:dyDescent="0.15"/>
    <row r="2424" s="24" customFormat="1" x14ac:dyDescent="0.15"/>
    <row r="2425" s="24" customFormat="1" x14ac:dyDescent="0.15"/>
    <row r="2426" s="24" customFormat="1" x14ac:dyDescent="0.15"/>
    <row r="2427" s="24" customFormat="1" x14ac:dyDescent="0.15"/>
    <row r="2428" s="24" customFormat="1" x14ac:dyDescent="0.15"/>
    <row r="2429" s="24" customFormat="1" x14ac:dyDescent="0.15"/>
    <row r="2430" s="24" customFormat="1" x14ac:dyDescent="0.15"/>
    <row r="2431" s="24" customFormat="1" x14ac:dyDescent="0.15"/>
    <row r="2432" s="24" customFormat="1" x14ac:dyDescent="0.15"/>
    <row r="2433" s="24" customFormat="1" x14ac:dyDescent="0.15"/>
    <row r="2434" s="24" customFormat="1" x14ac:dyDescent="0.15"/>
    <row r="2435" s="24" customFormat="1" x14ac:dyDescent="0.15"/>
    <row r="2436" s="24" customFormat="1" x14ac:dyDescent="0.15"/>
    <row r="2437" s="24" customFormat="1" x14ac:dyDescent="0.15"/>
    <row r="2438" s="24" customFormat="1" x14ac:dyDescent="0.15"/>
    <row r="2439" s="24" customFormat="1" x14ac:dyDescent="0.15"/>
    <row r="2440" s="24" customFormat="1" x14ac:dyDescent="0.15"/>
    <row r="2441" s="24" customFormat="1" x14ac:dyDescent="0.15"/>
    <row r="2442" s="24" customFormat="1" x14ac:dyDescent="0.15"/>
    <row r="2443" s="24" customFormat="1" x14ac:dyDescent="0.15"/>
    <row r="2444" s="24" customFormat="1" x14ac:dyDescent="0.15"/>
    <row r="2445" s="24" customFormat="1" x14ac:dyDescent="0.15"/>
    <row r="2446" s="24" customFormat="1" x14ac:dyDescent="0.15"/>
    <row r="2447" s="24" customFormat="1" x14ac:dyDescent="0.15"/>
    <row r="2448" s="24" customFormat="1" x14ac:dyDescent="0.15"/>
    <row r="2449" s="24" customFormat="1" x14ac:dyDescent="0.15"/>
    <row r="2450" s="24" customFormat="1" x14ac:dyDescent="0.15"/>
    <row r="2451" s="24" customFormat="1" x14ac:dyDescent="0.15"/>
    <row r="2452" s="24" customFormat="1" x14ac:dyDescent="0.15"/>
    <row r="2453" s="24" customFormat="1" x14ac:dyDescent="0.15"/>
    <row r="2454" s="24" customFormat="1" x14ac:dyDescent="0.15"/>
    <row r="2455" s="24" customFormat="1" x14ac:dyDescent="0.15"/>
    <row r="2456" s="24" customFormat="1" x14ac:dyDescent="0.15"/>
    <row r="2457" s="24" customFormat="1" x14ac:dyDescent="0.15"/>
    <row r="2458" s="24" customFormat="1" x14ac:dyDescent="0.15"/>
    <row r="2459" s="24" customFormat="1" x14ac:dyDescent="0.15"/>
    <row r="2460" s="24" customFormat="1" x14ac:dyDescent="0.15"/>
    <row r="2461" s="24" customFormat="1" x14ac:dyDescent="0.15"/>
    <row r="2462" s="24" customFormat="1" x14ac:dyDescent="0.15"/>
    <row r="2463" s="24" customFormat="1" x14ac:dyDescent="0.15"/>
    <row r="2464" s="24" customFormat="1" x14ac:dyDescent="0.15"/>
    <row r="2465" s="24" customFormat="1" x14ac:dyDescent="0.15"/>
    <row r="2466" s="24" customFormat="1" x14ac:dyDescent="0.15"/>
    <row r="2467" s="24" customFormat="1" x14ac:dyDescent="0.15"/>
    <row r="2468" s="24" customFormat="1" x14ac:dyDescent="0.15"/>
    <row r="2469" s="24" customFormat="1" x14ac:dyDescent="0.15"/>
    <row r="2470" s="24" customFormat="1" x14ac:dyDescent="0.15"/>
    <row r="2471" s="24" customFormat="1" x14ac:dyDescent="0.15"/>
    <row r="2472" s="24" customFormat="1" x14ac:dyDescent="0.15"/>
    <row r="2473" s="24" customFormat="1" x14ac:dyDescent="0.15"/>
    <row r="2474" s="24" customFormat="1" x14ac:dyDescent="0.15"/>
    <row r="2475" s="24" customFormat="1" x14ac:dyDescent="0.15"/>
    <row r="2476" s="24" customFormat="1" x14ac:dyDescent="0.15"/>
    <row r="2477" s="24" customFormat="1" x14ac:dyDescent="0.15"/>
    <row r="2478" s="24" customFormat="1" x14ac:dyDescent="0.15"/>
    <row r="2479" s="24" customFormat="1" x14ac:dyDescent="0.15"/>
    <row r="2480" s="24" customFormat="1" x14ac:dyDescent="0.15"/>
    <row r="2481" s="24" customFormat="1" x14ac:dyDescent="0.15"/>
    <row r="2482" s="24" customFormat="1" x14ac:dyDescent="0.15"/>
    <row r="2483" s="24" customFormat="1" x14ac:dyDescent="0.15"/>
    <row r="2484" s="24" customFormat="1" x14ac:dyDescent="0.15"/>
    <row r="2485" s="24" customFormat="1" x14ac:dyDescent="0.15"/>
    <row r="2486" s="24" customFormat="1" x14ac:dyDescent="0.15"/>
    <row r="2487" s="24" customFormat="1" x14ac:dyDescent="0.15"/>
    <row r="2488" s="24" customFormat="1" x14ac:dyDescent="0.15"/>
    <row r="2489" s="24" customFormat="1" x14ac:dyDescent="0.15"/>
    <row r="2490" s="24" customFormat="1" x14ac:dyDescent="0.15"/>
    <row r="2491" s="24" customFormat="1" x14ac:dyDescent="0.15"/>
    <row r="2492" s="24" customFormat="1" x14ac:dyDescent="0.15"/>
    <row r="2493" s="24" customFormat="1" x14ac:dyDescent="0.15"/>
    <row r="2494" s="24" customFormat="1" x14ac:dyDescent="0.15"/>
    <row r="2495" s="24" customFormat="1" x14ac:dyDescent="0.15"/>
    <row r="2496" s="24" customFormat="1" x14ac:dyDescent="0.15"/>
    <row r="2497" s="24" customFormat="1" x14ac:dyDescent="0.15"/>
    <row r="2498" s="24" customFormat="1" x14ac:dyDescent="0.15"/>
    <row r="2499" s="24" customFormat="1" x14ac:dyDescent="0.15"/>
    <row r="2500" s="24" customFormat="1" x14ac:dyDescent="0.15"/>
    <row r="2501" s="24" customFormat="1" x14ac:dyDescent="0.15"/>
    <row r="2502" s="24" customFormat="1" x14ac:dyDescent="0.15"/>
    <row r="2503" s="24" customFormat="1" x14ac:dyDescent="0.15"/>
    <row r="2504" s="24" customFormat="1" x14ac:dyDescent="0.15"/>
    <row r="2505" s="24" customFormat="1" x14ac:dyDescent="0.15"/>
    <row r="2506" s="24" customFormat="1" x14ac:dyDescent="0.15"/>
    <row r="2507" s="24" customFormat="1" x14ac:dyDescent="0.15"/>
    <row r="2508" s="24" customFormat="1" x14ac:dyDescent="0.15"/>
    <row r="2509" s="24" customFormat="1" x14ac:dyDescent="0.15"/>
    <row r="2510" s="24" customFormat="1" x14ac:dyDescent="0.15"/>
    <row r="2511" s="24" customFormat="1" x14ac:dyDescent="0.15"/>
    <row r="2512" s="24" customFormat="1" x14ac:dyDescent="0.15"/>
    <row r="2513" s="24" customFormat="1" x14ac:dyDescent="0.15"/>
    <row r="2514" s="24" customFormat="1" x14ac:dyDescent="0.15"/>
    <row r="2515" s="24" customFormat="1" x14ac:dyDescent="0.15"/>
    <row r="2516" s="24" customFormat="1" x14ac:dyDescent="0.15"/>
    <row r="2517" s="24" customFormat="1" x14ac:dyDescent="0.15"/>
    <row r="2518" s="24" customFormat="1" x14ac:dyDescent="0.15"/>
    <row r="2519" s="24" customFormat="1" x14ac:dyDescent="0.15"/>
    <row r="2520" s="24" customFormat="1" x14ac:dyDescent="0.15"/>
    <row r="2521" s="24" customFormat="1" x14ac:dyDescent="0.15"/>
    <row r="2522" s="24" customFormat="1" x14ac:dyDescent="0.15"/>
    <row r="2523" s="24" customFormat="1" x14ac:dyDescent="0.15"/>
    <row r="2524" s="24" customFormat="1" x14ac:dyDescent="0.15"/>
    <row r="2525" s="24" customFormat="1" x14ac:dyDescent="0.15"/>
    <row r="2526" s="24" customFormat="1" x14ac:dyDescent="0.15"/>
    <row r="2527" s="24" customFormat="1" x14ac:dyDescent="0.15"/>
    <row r="2528" s="24" customFormat="1" x14ac:dyDescent="0.15"/>
    <row r="2529" s="24" customFormat="1" x14ac:dyDescent="0.15"/>
    <row r="2530" s="24" customFormat="1" x14ac:dyDescent="0.15"/>
    <row r="2531" s="24" customFormat="1" x14ac:dyDescent="0.15"/>
    <row r="2532" s="24" customFormat="1" x14ac:dyDescent="0.15"/>
    <row r="2533" s="24" customFormat="1" x14ac:dyDescent="0.15"/>
    <row r="2534" s="24" customFormat="1" x14ac:dyDescent="0.15"/>
    <row r="2535" s="24" customFormat="1" x14ac:dyDescent="0.15"/>
    <row r="2536" s="24" customFormat="1" x14ac:dyDescent="0.15"/>
    <row r="2537" s="24" customFormat="1" x14ac:dyDescent="0.15"/>
    <row r="2538" s="24" customFormat="1" x14ac:dyDescent="0.15"/>
    <row r="2539" s="24" customFormat="1" x14ac:dyDescent="0.15"/>
    <row r="2540" s="24" customFormat="1" x14ac:dyDescent="0.15"/>
    <row r="2541" s="24" customFormat="1" x14ac:dyDescent="0.15"/>
    <row r="2542" s="24" customFormat="1" x14ac:dyDescent="0.15"/>
    <row r="2543" s="24" customFormat="1" x14ac:dyDescent="0.15"/>
    <row r="2544" s="24" customFormat="1" x14ac:dyDescent="0.15"/>
    <row r="2545" s="24" customFormat="1" x14ac:dyDescent="0.15"/>
    <row r="2546" s="24" customFormat="1" x14ac:dyDescent="0.15"/>
    <row r="2547" s="24" customFormat="1" x14ac:dyDescent="0.15"/>
    <row r="2548" s="24" customFormat="1" x14ac:dyDescent="0.15"/>
    <row r="2549" s="24" customFormat="1" x14ac:dyDescent="0.15"/>
    <row r="2550" s="24" customFormat="1" x14ac:dyDescent="0.15"/>
    <row r="2551" s="24" customFormat="1" x14ac:dyDescent="0.15"/>
    <row r="2552" s="24" customFormat="1" x14ac:dyDescent="0.15"/>
    <row r="2553" s="24" customFormat="1" x14ac:dyDescent="0.15"/>
    <row r="2554" s="24" customFormat="1" x14ac:dyDescent="0.15"/>
    <row r="2555" s="24" customFormat="1" x14ac:dyDescent="0.15"/>
    <row r="2556" s="24" customFormat="1" x14ac:dyDescent="0.15"/>
    <row r="2557" s="24" customFormat="1" x14ac:dyDescent="0.15"/>
    <row r="2558" s="24" customFormat="1" x14ac:dyDescent="0.15"/>
    <row r="2559" s="24" customFormat="1" x14ac:dyDescent="0.15"/>
    <row r="2560" s="24" customFormat="1" x14ac:dyDescent="0.15"/>
    <row r="2561" s="24" customFormat="1" x14ac:dyDescent="0.15"/>
    <row r="2562" s="24" customFormat="1" x14ac:dyDescent="0.15"/>
    <row r="2563" s="24" customFormat="1" x14ac:dyDescent="0.15"/>
    <row r="2564" s="24" customFormat="1" x14ac:dyDescent="0.15"/>
    <row r="2565" s="24" customFormat="1" x14ac:dyDescent="0.15"/>
    <row r="2566" s="24" customFormat="1" x14ac:dyDescent="0.15"/>
    <row r="2567" s="24" customFormat="1" x14ac:dyDescent="0.15"/>
    <row r="2568" s="24" customFormat="1" x14ac:dyDescent="0.15"/>
    <row r="2569" s="24" customFormat="1" x14ac:dyDescent="0.15"/>
    <row r="2570" s="24" customFormat="1" x14ac:dyDescent="0.15"/>
    <row r="2571" s="24" customFormat="1" x14ac:dyDescent="0.15"/>
    <row r="2572" s="24" customFormat="1" x14ac:dyDescent="0.15"/>
    <row r="2573" s="24" customFormat="1" x14ac:dyDescent="0.15"/>
    <row r="2574" s="24" customFormat="1" x14ac:dyDescent="0.15"/>
    <row r="2575" s="24" customFormat="1" x14ac:dyDescent="0.15"/>
    <row r="2576" s="24" customFormat="1" x14ac:dyDescent="0.15"/>
    <row r="2577" s="24" customFormat="1" x14ac:dyDescent="0.15"/>
    <row r="2578" s="24" customFormat="1" x14ac:dyDescent="0.15"/>
    <row r="2579" s="24" customFormat="1" x14ac:dyDescent="0.15"/>
    <row r="2580" s="24" customFormat="1" x14ac:dyDescent="0.15"/>
    <row r="2581" s="24" customFormat="1" x14ac:dyDescent="0.15"/>
    <row r="2582" s="24" customFormat="1" x14ac:dyDescent="0.15"/>
    <row r="2583" s="24" customFormat="1" x14ac:dyDescent="0.15"/>
    <row r="2584" s="24" customFormat="1" x14ac:dyDescent="0.15"/>
    <row r="2585" s="24" customFormat="1" x14ac:dyDescent="0.15"/>
    <row r="2586" s="24" customFormat="1" x14ac:dyDescent="0.15"/>
    <row r="2587" s="24" customFormat="1" x14ac:dyDescent="0.15"/>
    <row r="2588" s="24" customFormat="1" x14ac:dyDescent="0.15"/>
    <row r="2589" s="24" customFormat="1" x14ac:dyDescent="0.15"/>
    <row r="2590" s="24" customFormat="1" x14ac:dyDescent="0.15"/>
    <row r="2591" s="24" customFormat="1" x14ac:dyDescent="0.15"/>
    <row r="2592" s="24" customFormat="1" x14ac:dyDescent="0.15"/>
    <row r="2593" s="24" customFormat="1" x14ac:dyDescent="0.15"/>
    <row r="2594" s="24" customFormat="1" x14ac:dyDescent="0.15"/>
    <row r="2595" s="24" customFormat="1" x14ac:dyDescent="0.15"/>
    <row r="2596" s="24" customFormat="1" x14ac:dyDescent="0.15"/>
    <row r="2597" s="24" customFormat="1" x14ac:dyDescent="0.15"/>
    <row r="2598" s="24" customFormat="1" x14ac:dyDescent="0.15"/>
    <row r="2599" s="24" customFormat="1" x14ac:dyDescent="0.15"/>
    <row r="2600" s="24" customFormat="1" x14ac:dyDescent="0.15"/>
    <row r="2601" s="24" customFormat="1" x14ac:dyDescent="0.15"/>
    <row r="2602" s="24" customFormat="1" x14ac:dyDescent="0.15"/>
    <row r="2603" s="24" customFormat="1" x14ac:dyDescent="0.15"/>
    <row r="2604" s="24" customFormat="1" x14ac:dyDescent="0.15"/>
    <row r="2605" s="24" customFormat="1" x14ac:dyDescent="0.15"/>
    <row r="2606" s="24" customFormat="1" x14ac:dyDescent="0.15"/>
    <row r="2607" s="24" customFormat="1" x14ac:dyDescent="0.15"/>
    <row r="2608" s="24" customFormat="1" x14ac:dyDescent="0.15"/>
    <row r="2609" s="24" customFormat="1" x14ac:dyDescent="0.15"/>
    <row r="2610" s="24" customFormat="1" x14ac:dyDescent="0.15"/>
    <row r="2611" s="24" customFormat="1" x14ac:dyDescent="0.15"/>
    <row r="2612" s="24" customFormat="1" x14ac:dyDescent="0.15"/>
    <row r="2613" s="24" customFormat="1" x14ac:dyDescent="0.15"/>
    <row r="2614" s="24" customFormat="1" x14ac:dyDescent="0.15"/>
    <row r="2615" s="24" customFormat="1" x14ac:dyDescent="0.15"/>
    <row r="2616" s="24" customFormat="1" x14ac:dyDescent="0.15"/>
    <row r="2617" s="24" customFormat="1" x14ac:dyDescent="0.15"/>
    <row r="2618" s="24" customFormat="1" x14ac:dyDescent="0.15"/>
    <row r="2619" s="24" customFormat="1" x14ac:dyDescent="0.15"/>
    <row r="2620" s="24" customFormat="1" x14ac:dyDescent="0.15"/>
    <row r="2621" s="24" customFormat="1" x14ac:dyDescent="0.15"/>
    <row r="2622" s="24" customFormat="1" x14ac:dyDescent="0.15"/>
    <row r="2623" s="24" customFormat="1" x14ac:dyDescent="0.15"/>
    <row r="2624" s="24" customFormat="1" x14ac:dyDescent="0.15"/>
    <row r="2625" s="24" customFormat="1" x14ac:dyDescent="0.15"/>
    <row r="2626" s="24" customFormat="1" x14ac:dyDescent="0.15"/>
    <row r="2627" s="24" customFormat="1" x14ac:dyDescent="0.15"/>
    <row r="2628" s="24" customFormat="1" x14ac:dyDescent="0.15"/>
    <row r="2629" s="24" customFormat="1" x14ac:dyDescent="0.15"/>
    <row r="2630" s="24" customFormat="1" x14ac:dyDescent="0.15"/>
    <row r="2631" s="24" customFormat="1" x14ac:dyDescent="0.15"/>
    <row r="2632" s="24" customFormat="1" x14ac:dyDescent="0.15"/>
    <row r="2633" s="24" customFormat="1" x14ac:dyDescent="0.15"/>
    <row r="2634" s="24" customFormat="1" x14ac:dyDescent="0.15"/>
    <row r="2635" s="24" customFormat="1" x14ac:dyDescent="0.15"/>
    <row r="2636" s="24" customFormat="1" x14ac:dyDescent="0.15"/>
    <row r="2637" s="24" customFormat="1" x14ac:dyDescent="0.15"/>
    <row r="2638" s="24" customFormat="1" x14ac:dyDescent="0.15"/>
    <row r="2639" s="24" customFormat="1" x14ac:dyDescent="0.15"/>
    <row r="2640" s="24" customFormat="1" x14ac:dyDescent="0.15"/>
    <row r="2641" s="24" customFormat="1" x14ac:dyDescent="0.15"/>
    <row r="2642" s="24" customFormat="1" x14ac:dyDescent="0.15"/>
    <row r="2643" s="24" customFormat="1" x14ac:dyDescent="0.15"/>
    <row r="2644" s="24" customFormat="1" x14ac:dyDescent="0.15"/>
    <row r="2645" s="24" customFormat="1" x14ac:dyDescent="0.15"/>
    <row r="2646" s="24" customFormat="1" x14ac:dyDescent="0.15"/>
    <row r="2647" s="24" customFormat="1" x14ac:dyDescent="0.15"/>
    <row r="2648" s="24" customFormat="1" x14ac:dyDescent="0.15"/>
    <row r="2649" s="24" customFormat="1" x14ac:dyDescent="0.15"/>
    <row r="2650" s="24" customFormat="1" x14ac:dyDescent="0.15"/>
    <row r="2651" s="24" customFormat="1" x14ac:dyDescent="0.15"/>
    <row r="2652" s="24" customFormat="1" x14ac:dyDescent="0.15"/>
    <row r="2653" s="24" customFormat="1" x14ac:dyDescent="0.15"/>
    <row r="2654" s="24" customFormat="1" x14ac:dyDescent="0.15"/>
    <row r="2655" s="24" customFormat="1" x14ac:dyDescent="0.15"/>
    <row r="2656" s="24" customFormat="1" x14ac:dyDescent="0.15"/>
    <row r="2657" s="24" customFormat="1" x14ac:dyDescent="0.15"/>
    <row r="2658" s="24" customFormat="1" x14ac:dyDescent="0.15"/>
    <row r="2659" s="24" customFormat="1" x14ac:dyDescent="0.15"/>
    <row r="2660" s="24" customFormat="1" x14ac:dyDescent="0.15"/>
    <row r="2661" s="24" customFormat="1" x14ac:dyDescent="0.15"/>
    <row r="2662" s="24" customFormat="1" x14ac:dyDescent="0.15"/>
    <row r="2663" s="24" customFormat="1" x14ac:dyDescent="0.15"/>
    <row r="2664" s="24" customFormat="1" x14ac:dyDescent="0.15"/>
    <row r="2665" s="24" customFormat="1" x14ac:dyDescent="0.15"/>
    <row r="2666" s="24" customFormat="1" x14ac:dyDescent="0.15"/>
    <row r="2667" s="24" customFormat="1" x14ac:dyDescent="0.15"/>
    <row r="2668" s="24" customFormat="1" x14ac:dyDescent="0.15"/>
    <row r="2669" s="24" customFormat="1" x14ac:dyDescent="0.15"/>
    <row r="2670" s="24" customFormat="1" x14ac:dyDescent="0.15"/>
    <row r="2671" s="24" customFormat="1" x14ac:dyDescent="0.15"/>
    <row r="2672" s="24" customFormat="1" x14ac:dyDescent="0.15"/>
    <row r="2673" s="24" customFormat="1" x14ac:dyDescent="0.15"/>
    <row r="2674" s="24" customFormat="1" x14ac:dyDescent="0.15"/>
    <row r="2675" s="24" customFormat="1" x14ac:dyDescent="0.15"/>
    <row r="2676" s="24" customFormat="1" x14ac:dyDescent="0.15"/>
    <row r="2677" s="24" customFormat="1" x14ac:dyDescent="0.15"/>
    <row r="2678" s="24" customFormat="1" x14ac:dyDescent="0.15"/>
    <row r="2679" s="24" customFormat="1" x14ac:dyDescent="0.15"/>
    <row r="2680" s="24" customFormat="1" x14ac:dyDescent="0.15"/>
    <row r="2681" s="24" customFormat="1" x14ac:dyDescent="0.15"/>
    <row r="2682" s="24" customFormat="1" x14ac:dyDescent="0.15"/>
    <row r="2683" s="24" customFormat="1" x14ac:dyDescent="0.15"/>
    <row r="2684" s="24" customFormat="1" x14ac:dyDescent="0.15"/>
    <row r="2685" s="24" customFormat="1" x14ac:dyDescent="0.15"/>
    <row r="2686" s="24" customFormat="1" x14ac:dyDescent="0.15"/>
    <row r="2687" s="24" customFormat="1" x14ac:dyDescent="0.15"/>
    <row r="2688" s="24" customFormat="1" x14ac:dyDescent="0.15"/>
    <row r="2689" s="24" customFormat="1" x14ac:dyDescent="0.15"/>
    <row r="2690" s="24" customFormat="1" x14ac:dyDescent="0.15"/>
    <row r="2691" s="24" customFormat="1" x14ac:dyDescent="0.15"/>
    <row r="2692" s="24" customFormat="1" x14ac:dyDescent="0.15"/>
    <row r="2693" s="24" customFormat="1" x14ac:dyDescent="0.15"/>
    <row r="2694" s="24" customFormat="1" x14ac:dyDescent="0.15"/>
    <row r="2695" s="24" customFormat="1" x14ac:dyDescent="0.15"/>
    <row r="2696" s="24" customFormat="1" x14ac:dyDescent="0.15"/>
    <row r="2697" s="24" customFormat="1" x14ac:dyDescent="0.15"/>
    <row r="2698" s="24" customFormat="1" x14ac:dyDescent="0.15"/>
    <row r="2699" s="24" customFormat="1" x14ac:dyDescent="0.15"/>
    <row r="2700" s="24" customFormat="1" x14ac:dyDescent="0.15"/>
    <row r="2701" s="24" customFormat="1" x14ac:dyDescent="0.15"/>
    <row r="2702" s="24" customFormat="1" x14ac:dyDescent="0.15"/>
    <row r="2703" s="24" customFormat="1" x14ac:dyDescent="0.15"/>
    <row r="2704" s="24" customFormat="1" x14ac:dyDescent="0.15"/>
    <row r="2705" s="24" customFormat="1" x14ac:dyDescent="0.15"/>
    <row r="2706" s="24" customFormat="1" x14ac:dyDescent="0.15"/>
    <row r="2707" s="24" customFormat="1" x14ac:dyDescent="0.15"/>
    <row r="2708" s="24" customFormat="1" x14ac:dyDescent="0.15"/>
    <row r="2709" s="24" customFormat="1" x14ac:dyDescent="0.15"/>
    <row r="2710" s="24" customFormat="1" x14ac:dyDescent="0.15"/>
    <row r="2711" s="24" customFormat="1" x14ac:dyDescent="0.15"/>
    <row r="2712" s="24" customFormat="1" x14ac:dyDescent="0.15"/>
    <row r="2713" s="24" customFormat="1" x14ac:dyDescent="0.15"/>
    <row r="2714" s="24" customFormat="1" x14ac:dyDescent="0.15"/>
    <row r="2715" s="24" customFormat="1" x14ac:dyDescent="0.15"/>
    <row r="2716" s="24" customFormat="1" x14ac:dyDescent="0.15"/>
    <row r="2717" s="24" customFormat="1" x14ac:dyDescent="0.15"/>
    <row r="2718" s="24" customFormat="1" x14ac:dyDescent="0.15"/>
    <row r="2719" s="24" customFormat="1" x14ac:dyDescent="0.15"/>
    <row r="2720" s="24" customFormat="1" x14ac:dyDescent="0.15"/>
    <row r="2721" s="24" customFormat="1" x14ac:dyDescent="0.15"/>
    <row r="2722" s="24" customFormat="1" x14ac:dyDescent="0.15"/>
    <row r="2723" s="24" customFormat="1" x14ac:dyDescent="0.15"/>
    <row r="2724" s="24" customFormat="1" x14ac:dyDescent="0.15"/>
    <row r="2725" s="24" customFormat="1" x14ac:dyDescent="0.15"/>
    <row r="2726" s="24" customFormat="1" x14ac:dyDescent="0.15"/>
    <row r="2727" s="24" customFormat="1" x14ac:dyDescent="0.15"/>
    <row r="2728" s="24" customFormat="1" x14ac:dyDescent="0.15"/>
    <row r="2729" s="24" customFormat="1" x14ac:dyDescent="0.15"/>
    <row r="2730" s="24" customFormat="1" x14ac:dyDescent="0.15"/>
    <row r="2731" s="24" customFormat="1" x14ac:dyDescent="0.15"/>
    <row r="2732" s="24" customFormat="1" x14ac:dyDescent="0.15"/>
    <row r="2733" s="24" customFormat="1" x14ac:dyDescent="0.15"/>
    <row r="2734" s="24" customFormat="1" x14ac:dyDescent="0.15"/>
    <row r="2735" s="24" customFormat="1" x14ac:dyDescent="0.15"/>
    <row r="2736" s="24" customFormat="1" x14ac:dyDescent="0.15"/>
    <row r="2737" s="24" customFormat="1" x14ac:dyDescent="0.15"/>
    <row r="2738" s="24" customFormat="1" x14ac:dyDescent="0.15"/>
    <row r="2739" s="24" customFormat="1" x14ac:dyDescent="0.15"/>
    <row r="2740" s="24" customFormat="1" x14ac:dyDescent="0.15"/>
    <row r="2741" s="24" customFormat="1" x14ac:dyDescent="0.15"/>
    <row r="2742" s="24" customFormat="1" x14ac:dyDescent="0.15"/>
    <row r="2743" s="24" customFormat="1" x14ac:dyDescent="0.15"/>
    <row r="2744" s="24" customFormat="1" x14ac:dyDescent="0.15"/>
    <row r="2745" s="24" customFormat="1" x14ac:dyDescent="0.15"/>
    <row r="2746" s="24" customFormat="1" x14ac:dyDescent="0.15"/>
    <row r="2747" s="24" customFormat="1" x14ac:dyDescent="0.15"/>
    <row r="2748" s="24" customFormat="1" x14ac:dyDescent="0.15"/>
    <row r="2749" s="24" customFormat="1" x14ac:dyDescent="0.15"/>
    <row r="2750" s="24" customFormat="1" x14ac:dyDescent="0.15"/>
    <row r="2751" s="24" customFormat="1" x14ac:dyDescent="0.15"/>
    <row r="2752" s="24" customFormat="1" x14ac:dyDescent="0.15"/>
    <row r="2753" s="24" customFormat="1" x14ac:dyDescent="0.15"/>
    <row r="2754" s="24" customFormat="1" x14ac:dyDescent="0.15"/>
    <row r="2755" s="24" customFormat="1" x14ac:dyDescent="0.15"/>
    <row r="2756" s="24" customFormat="1" x14ac:dyDescent="0.15"/>
    <row r="2757" s="24" customFormat="1" x14ac:dyDescent="0.15"/>
    <row r="2758" s="24" customFormat="1" x14ac:dyDescent="0.15"/>
    <row r="2759" s="24" customFormat="1" x14ac:dyDescent="0.15"/>
    <row r="2760" s="24" customFormat="1" x14ac:dyDescent="0.15"/>
    <row r="2761" s="24" customFormat="1" x14ac:dyDescent="0.15"/>
    <row r="2762" s="24" customFormat="1" x14ac:dyDescent="0.15"/>
    <row r="2763" s="24" customFormat="1" x14ac:dyDescent="0.15"/>
    <row r="2764" s="24" customFormat="1" x14ac:dyDescent="0.15"/>
    <row r="2765" s="24" customFormat="1" x14ac:dyDescent="0.15"/>
    <row r="2766" s="24" customFormat="1" x14ac:dyDescent="0.15"/>
    <row r="2767" s="24" customFormat="1" x14ac:dyDescent="0.15"/>
    <row r="2768" s="24" customFormat="1" x14ac:dyDescent="0.15"/>
    <row r="2769" s="24" customFormat="1" x14ac:dyDescent="0.15"/>
    <row r="2770" s="24" customFormat="1" x14ac:dyDescent="0.15"/>
    <row r="2771" s="24" customFormat="1" x14ac:dyDescent="0.15"/>
    <row r="2772" s="24" customFormat="1" x14ac:dyDescent="0.15"/>
    <row r="2773" s="24" customFormat="1" x14ac:dyDescent="0.15"/>
    <row r="2774" s="24" customFormat="1" x14ac:dyDescent="0.15"/>
    <row r="2775" s="24" customFormat="1" x14ac:dyDescent="0.15"/>
    <row r="2776" s="24" customFormat="1" x14ac:dyDescent="0.15"/>
    <row r="2777" s="24" customFormat="1" x14ac:dyDescent="0.15"/>
    <row r="2778" s="24" customFormat="1" x14ac:dyDescent="0.15"/>
    <row r="2779" s="24" customFormat="1" x14ac:dyDescent="0.15"/>
    <row r="2780" s="24" customFormat="1" x14ac:dyDescent="0.15"/>
    <row r="2781" s="24" customFormat="1" x14ac:dyDescent="0.15"/>
    <row r="2782" s="24" customFormat="1" x14ac:dyDescent="0.15"/>
    <row r="2783" s="24" customFormat="1" x14ac:dyDescent="0.15"/>
    <row r="2784" s="24" customFormat="1" x14ac:dyDescent="0.15"/>
    <row r="2785" s="24" customFormat="1" x14ac:dyDescent="0.15"/>
    <row r="2786" s="24" customFormat="1" x14ac:dyDescent="0.15"/>
    <row r="2787" s="24" customFormat="1" x14ac:dyDescent="0.15"/>
    <row r="2788" s="24" customFormat="1" x14ac:dyDescent="0.15"/>
    <row r="2789" s="24" customFormat="1" x14ac:dyDescent="0.15"/>
    <row r="2790" s="24" customFormat="1" x14ac:dyDescent="0.15"/>
    <row r="2791" s="24" customFormat="1" x14ac:dyDescent="0.15"/>
    <row r="2792" s="24" customFormat="1" x14ac:dyDescent="0.15"/>
    <row r="2793" s="24" customFormat="1" x14ac:dyDescent="0.15"/>
    <row r="2794" s="24" customFormat="1" x14ac:dyDescent="0.15"/>
    <row r="2795" s="24" customFormat="1" x14ac:dyDescent="0.15"/>
    <row r="2796" s="24" customFormat="1" x14ac:dyDescent="0.15"/>
    <row r="2797" s="24" customFormat="1" x14ac:dyDescent="0.15"/>
    <row r="2798" s="24" customFormat="1" x14ac:dyDescent="0.15"/>
    <row r="2799" s="24" customFormat="1" x14ac:dyDescent="0.15"/>
    <row r="2800" s="24" customFormat="1" x14ac:dyDescent="0.15"/>
    <row r="2801" s="24" customFormat="1" x14ac:dyDescent="0.15"/>
    <row r="2802" s="24" customFormat="1" x14ac:dyDescent="0.15"/>
    <row r="2803" s="24" customFormat="1" x14ac:dyDescent="0.15"/>
    <row r="2804" s="24" customFormat="1" x14ac:dyDescent="0.15"/>
    <row r="2805" s="24" customFormat="1" x14ac:dyDescent="0.15"/>
    <row r="2806" s="24" customFormat="1" x14ac:dyDescent="0.15"/>
    <row r="2807" s="24" customFormat="1" x14ac:dyDescent="0.15"/>
    <row r="2808" s="24" customFormat="1" x14ac:dyDescent="0.15"/>
    <row r="2809" s="24" customFormat="1" x14ac:dyDescent="0.15"/>
    <row r="2810" s="24" customFormat="1" x14ac:dyDescent="0.15"/>
    <row r="2811" s="24" customFormat="1" x14ac:dyDescent="0.15"/>
    <row r="2812" s="24" customFormat="1" x14ac:dyDescent="0.15"/>
    <row r="2813" s="24" customFormat="1" x14ac:dyDescent="0.15"/>
    <row r="2814" s="24" customFormat="1" x14ac:dyDescent="0.15"/>
    <row r="2815" s="24" customFormat="1" x14ac:dyDescent="0.15"/>
    <row r="2816" s="24" customFormat="1" x14ac:dyDescent="0.15"/>
    <row r="2817" s="24" customFormat="1" x14ac:dyDescent="0.15"/>
    <row r="2818" s="24" customFormat="1" x14ac:dyDescent="0.15"/>
    <row r="2819" s="24" customFormat="1" x14ac:dyDescent="0.15"/>
    <row r="2820" s="24" customFormat="1" x14ac:dyDescent="0.15"/>
    <row r="2821" s="24" customFormat="1" x14ac:dyDescent="0.15"/>
    <row r="2822" s="24" customFormat="1" x14ac:dyDescent="0.15"/>
    <row r="2823" s="24" customFormat="1" x14ac:dyDescent="0.15"/>
    <row r="2824" s="24" customFormat="1" x14ac:dyDescent="0.15"/>
    <row r="2825" s="24" customFormat="1" x14ac:dyDescent="0.15"/>
    <row r="2826" s="24" customFormat="1" x14ac:dyDescent="0.15"/>
    <row r="2827" s="24" customFormat="1" x14ac:dyDescent="0.15"/>
    <row r="2828" s="24" customFormat="1" x14ac:dyDescent="0.15"/>
    <row r="2829" s="24" customFormat="1" x14ac:dyDescent="0.15"/>
    <row r="2830" s="24" customFormat="1" x14ac:dyDescent="0.15"/>
    <row r="2831" s="24" customFormat="1" x14ac:dyDescent="0.15"/>
    <row r="2832" s="24" customFormat="1" x14ac:dyDescent="0.15"/>
    <row r="2833" s="24" customFormat="1" x14ac:dyDescent="0.15"/>
    <row r="2834" s="24" customFormat="1" x14ac:dyDescent="0.15"/>
    <row r="2835" s="24" customFormat="1" x14ac:dyDescent="0.15"/>
    <row r="2836" s="24" customFormat="1" x14ac:dyDescent="0.15"/>
    <row r="2837" s="24" customFormat="1" x14ac:dyDescent="0.15"/>
    <row r="2838" s="24" customFormat="1" x14ac:dyDescent="0.15"/>
    <row r="2839" s="24" customFormat="1" x14ac:dyDescent="0.15"/>
    <row r="2840" s="24" customFormat="1" x14ac:dyDescent="0.15"/>
    <row r="2841" s="24" customFormat="1" x14ac:dyDescent="0.15"/>
    <row r="2842" s="24" customFormat="1" x14ac:dyDescent="0.15"/>
    <row r="2843" s="24" customFormat="1" x14ac:dyDescent="0.15"/>
    <row r="2844" s="24" customFormat="1" x14ac:dyDescent="0.15"/>
    <row r="2845" s="24" customFormat="1" x14ac:dyDescent="0.15"/>
    <row r="2846" s="24" customFormat="1" x14ac:dyDescent="0.15"/>
    <row r="2847" s="24" customFormat="1" x14ac:dyDescent="0.15"/>
    <row r="2848" s="24" customFormat="1" x14ac:dyDescent="0.15"/>
    <row r="2849" s="24" customFormat="1" x14ac:dyDescent="0.15"/>
    <row r="2850" s="24" customFormat="1" x14ac:dyDescent="0.15"/>
    <row r="2851" s="24" customFormat="1" x14ac:dyDescent="0.15"/>
    <row r="2852" s="24" customFormat="1" x14ac:dyDescent="0.15"/>
    <row r="2853" s="24" customFormat="1" x14ac:dyDescent="0.15"/>
    <row r="2854" s="24" customFormat="1" x14ac:dyDescent="0.15"/>
    <row r="2855" s="24" customFormat="1" x14ac:dyDescent="0.15"/>
    <row r="2856" s="24" customFormat="1" x14ac:dyDescent="0.15"/>
    <row r="2857" s="24" customFormat="1" x14ac:dyDescent="0.15"/>
    <row r="2858" s="24" customFormat="1" x14ac:dyDescent="0.15"/>
    <row r="2859" s="24" customFormat="1" x14ac:dyDescent="0.15"/>
    <row r="2860" s="24" customFormat="1" x14ac:dyDescent="0.15"/>
    <row r="2861" s="24" customFormat="1" x14ac:dyDescent="0.15"/>
    <row r="2862" s="24" customFormat="1" x14ac:dyDescent="0.15"/>
    <row r="2863" s="24" customFormat="1" x14ac:dyDescent="0.15"/>
    <row r="2864" s="24" customFormat="1" x14ac:dyDescent="0.15"/>
    <row r="2865" s="24" customFormat="1" x14ac:dyDescent="0.15"/>
    <row r="2866" s="24" customFormat="1" x14ac:dyDescent="0.15"/>
    <row r="2867" s="24" customFormat="1" x14ac:dyDescent="0.15"/>
    <row r="2868" s="24" customFormat="1" x14ac:dyDescent="0.15"/>
    <row r="2869" s="24" customFormat="1" x14ac:dyDescent="0.15"/>
    <row r="2870" s="24" customFormat="1" x14ac:dyDescent="0.15"/>
    <row r="2871" s="24" customFormat="1" x14ac:dyDescent="0.15"/>
    <row r="2872" s="24" customFormat="1" x14ac:dyDescent="0.15"/>
    <row r="2873" s="24" customFormat="1" x14ac:dyDescent="0.15"/>
    <row r="2874" s="24" customFormat="1" x14ac:dyDescent="0.15"/>
    <row r="2875" s="24" customFormat="1" x14ac:dyDescent="0.15"/>
    <row r="2876" s="24" customFormat="1" x14ac:dyDescent="0.15"/>
    <row r="2877" s="24" customFormat="1" x14ac:dyDescent="0.15"/>
    <row r="2878" s="24" customFormat="1" x14ac:dyDescent="0.15"/>
    <row r="2879" s="24" customFormat="1" x14ac:dyDescent="0.15"/>
    <row r="2880" s="24" customFormat="1" x14ac:dyDescent="0.15"/>
    <row r="2881" s="24" customFormat="1" x14ac:dyDescent="0.15"/>
    <row r="2882" s="24" customFormat="1" x14ac:dyDescent="0.15"/>
    <row r="2883" s="24" customFormat="1" x14ac:dyDescent="0.15"/>
    <row r="2884" s="24" customFormat="1" x14ac:dyDescent="0.15"/>
    <row r="2885" s="24" customFormat="1" x14ac:dyDescent="0.15"/>
    <row r="2886" s="24" customFormat="1" x14ac:dyDescent="0.15"/>
    <row r="2887" s="24" customFormat="1" x14ac:dyDescent="0.15"/>
    <row r="2888" s="24" customFormat="1" x14ac:dyDescent="0.15"/>
    <row r="2889" s="24" customFormat="1" x14ac:dyDescent="0.15"/>
    <row r="2890" s="24" customFormat="1" x14ac:dyDescent="0.15"/>
    <row r="2891" s="24" customFormat="1" x14ac:dyDescent="0.15"/>
    <row r="2892" s="24" customFormat="1" x14ac:dyDescent="0.15"/>
    <row r="2893" s="24" customFormat="1" x14ac:dyDescent="0.15"/>
    <row r="2894" s="24" customFormat="1" x14ac:dyDescent="0.15"/>
    <row r="2895" s="24" customFormat="1" x14ac:dyDescent="0.15"/>
    <row r="2896" s="24" customFormat="1" x14ac:dyDescent="0.15"/>
    <row r="2897" s="24" customFormat="1" x14ac:dyDescent="0.15"/>
    <row r="2898" s="24" customFormat="1" x14ac:dyDescent="0.15"/>
    <row r="2899" s="24" customFormat="1" x14ac:dyDescent="0.15"/>
    <row r="2900" s="24" customFormat="1" x14ac:dyDescent="0.15"/>
    <row r="2901" s="24" customFormat="1" x14ac:dyDescent="0.15"/>
    <row r="2902" s="24" customFormat="1" x14ac:dyDescent="0.15"/>
    <row r="2903" s="24" customFormat="1" x14ac:dyDescent="0.15"/>
    <row r="2904" s="24" customFormat="1" x14ac:dyDescent="0.15"/>
    <row r="2905" s="24" customFormat="1" x14ac:dyDescent="0.15"/>
    <row r="2906" s="24" customFormat="1" x14ac:dyDescent="0.15"/>
    <row r="2907" s="24" customFormat="1" x14ac:dyDescent="0.15"/>
    <row r="2908" s="24" customFormat="1" x14ac:dyDescent="0.15"/>
    <row r="2909" s="24" customFormat="1" x14ac:dyDescent="0.15"/>
    <row r="2910" s="24" customFormat="1" x14ac:dyDescent="0.15"/>
    <row r="2911" s="24" customFormat="1" x14ac:dyDescent="0.15"/>
    <row r="2912" s="24" customFormat="1" x14ac:dyDescent="0.15"/>
    <row r="2913" s="24" customFormat="1" x14ac:dyDescent="0.15"/>
    <row r="2914" s="24" customFormat="1" x14ac:dyDescent="0.15"/>
    <row r="2915" s="24" customFormat="1" x14ac:dyDescent="0.15"/>
    <row r="2916" s="24" customFormat="1" x14ac:dyDescent="0.15"/>
    <row r="2917" s="24" customFormat="1" x14ac:dyDescent="0.15"/>
    <row r="2918" s="24" customFormat="1" x14ac:dyDescent="0.15"/>
    <row r="2919" s="24" customFormat="1" x14ac:dyDescent="0.15"/>
    <row r="2920" s="24" customFormat="1" x14ac:dyDescent="0.15"/>
    <row r="2921" s="24" customFormat="1" x14ac:dyDescent="0.15"/>
    <row r="2922" s="24" customFormat="1" x14ac:dyDescent="0.15"/>
    <row r="2923" s="24" customFormat="1" x14ac:dyDescent="0.15"/>
    <row r="2924" s="24" customFormat="1" x14ac:dyDescent="0.15"/>
    <row r="2925" s="24" customFormat="1" x14ac:dyDescent="0.15"/>
    <row r="2926" s="24" customFormat="1" x14ac:dyDescent="0.15"/>
    <row r="2927" s="24" customFormat="1" x14ac:dyDescent="0.15"/>
    <row r="2928" s="24" customFormat="1" x14ac:dyDescent="0.15"/>
    <row r="2929" s="24" customFormat="1" x14ac:dyDescent="0.15"/>
    <row r="2930" s="24" customFormat="1" x14ac:dyDescent="0.15"/>
    <row r="2931" s="24" customFormat="1" x14ac:dyDescent="0.15"/>
    <row r="2932" s="24" customFormat="1" x14ac:dyDescent="0.15"/>
    <row r="2933" s="24" customFormat="1" x14ac:dyDescent="0.15"/>
    <row r="2934" s="24" customFormat="1" x14ac:dyDescent="0.15"/>
    <row r="2935" s="24" customFormat="1" x14ac:dyDescent="0.15"/>
    <row r="2936" s="24" customFormat="1" x14ac:dyDescent="0.15"/>
    <row r="2937" s="24" customFormat="1" x14ac:dyDescent="0.15"/>
    <row r="2938" s="24" customFormat="1" x14ac:dyDescent="0.15"/>
    <row r="2939" s="24" customFormat="1" x14ac:dyDescent="0.15"/>
    <row r="2940" s="24" customFormat="1" x14ac:dyDescent="0.15"/>
    <row r="2941" s="24" customFormat="1" x14ac:dyDescent="0.15"/>
    <row r="2942" s="24" customFormat="1" x14ac:dyDescent="0.15"/>
    <row r="2943" s="24" customFormat="1" x14ac:dyDescent="0.15"/>
    <row r="2944" s="24" customFormat="1" x14ac:dyDescent="0.15"/>
    <row r="2945" s="24" customFormat="1" x14ac:dyDescent="0.15"/>
    <row r="2946" s="24" customFormat="1" x14ac:dyDescent="0.15"/>
    <row r="2947" s="24" customFormat="1" x14ac:dyDescent="0.15"/>
    <row r="2948" s="24" customFormat="1" x14ac:dyDescent="0.15"/>
    <row r="2949" s="24" customFormat="1" x14ac:dyDescent="0.15"/>
    <row r="2950" s="24" customFormat="1" x14ac:dyDescent="0.15"/>
    <row r="2951" s="24" customFormat="1" x14ac:dyDescent="0.15"/>
    <row r="2952" s="24" customFormat="1" x14ac:dyDescent="0.15"/>
    <row r="2953" s="24" customFormat="1" x14ac:dyDescent="0.15"/>
    <row r="2954" s="24" customFormat="1" x14ac:dyDescent="0.15"/>
    <row r="2955" s="24" customFormat="1" x14ac:dyDescent="0.15"/>
    <row r="2956" s="24" customFormat="1" x14ac:dyDescent="0.15"/>
    <row r="2957" s="24" customFormat="1" x14ac:dyDescent="0.15"/>
    <row r="2958" s="24" customFormat="1" x14ac:dyDescent="0.15"/>
    <row r="2959" s="24" customFormat="1" x14ac:dyDescent="0.15"/>
    <row r="2960" s="24" customFormat="1" x14ac:dyDescent="0.15"/>
    <row r="2961" s="24" customFormat="1" x14ac:dyDescent="0.15"/>
    <row r="2962" s="24" customFormat="1" x14ac:dyDescent="0.15"/>
    <row r="2963" s="24" customFormat="1" x14ac:dyDescent="0.15"/>
    <row r="2964" s="24" customFormat="1" x14ac:dyDescent="0.15"/>
    <row r="2965" s="24" customFormat="1" x14ac:dyDescent="0.15"/>
    <row r="2966" s="24" customFormat="1" x14ac:dyDescent="0.15"/>
    <row r="2967" s="24" customFormat="1" x14ac:dyDescent="0.15"/>
    <row r="2968" s="24" customFormat="1" x14ac:dyDescent="0.15"/>
    <row r="2969" s="24" customFormat="1" x14ac:dyDescent="0.15"/>
    <row r="2970" s="24" customFormat="1" x14ac:dyDescent="0.15"/>
    <row r="2971" s="24" customFormat="1" x14ac:dyDescent="0.15"/>
    <row r="2972" s="24" customFormat="1" x14ac:dyDescent="0.15"/>
    <row r="2973" s="24" customFormat="1" x14ac:dyDescent="0.15"/>
    <row r="2974" s="24" customFormat="1" x14ac:dyDescent="0.15"/>
    <row r="2975" s="24" customFormat="1" x14ac:dyDescent="0.15"/>
    <row r="2976" s="24" customFormat="1" x14ac:dyDescent="0.15"/>
    <row r="2977" s="24" customFormat="1" x14ac:dyDescent="0.15"/>
    <row r="2978" s="24" customFormat="1" x14ac:dyDescent="0.15"/>
    <row r="2979" s="24" customFormat="1" x14ac:dyDescent="0.15"/>
    <row r="2980" s="24" customFormat="1" x14ac:dyDescent="0.15"/>
    <row r="2981" s="24" customFormat="1" x14ac:dyDescent="0.15"/>
    <row r="2982" s="24" customFormat="1" x14ac:dyDescent="0.15"/>
    <row r="2983" s="24" customFormat="1" x14ac:dyDescent="0.15"/>
    <row r="2984" s="24" customFormat="1" x14ac:dyDescent="0.15"/>
    <row r="2985" s="24" customFormat="1" x14ac:dyDescent="0.15"/>
    <row r="2986" s="24" customFormat="1" x14ac:dyDescent="0.15"/>
    <row r="2987" s="24" customFormat="1" x14ac:dyDescent="0.15"/>
    <row r="2988" s="24" customFormat="1" x14ac:dyDescent="0.15"/>
    <row r="2989" s="24" customFormat="1" x14ac:dyDescent="0.15"/>
    <row r="2990" s="24" customFormat="1" x14ac:dyDescent="0.15"/>
    <row r="2991" s="24" customFormat="1" x14ac:dyDescent="0.15"/>
    <row r="2992" s="24" customFormat="1" x14ac:dyDescent="0.15"/>
    <row r="2993" s="24" customFormat="1" x14ac:dyDescent="0.15"/>
    <row r="2994" s="24" customFormat="1" x14ac:dyDescent="0.15"/>
    <row r="2995" s="24" customFormat="1" x14ac:dyDescent="0.15"/>
    <row r="2996" s="24" customFormat="1" x14ac:dyDescent="0.15"/>
    <row r="2997" s="24" customFormat="1" x14ac:dyDescent="0.15"/>
    <row r="2998" s="24" customFormat="1" x14ac:dyDescent="0.15"/>
    <row r="2999" s="24" customFormat="1" x14ac:dyDescent="0.15"/>
    <row r="3000" s="24" customFormat="1" x14ac:dyDescent="0.15"/>
    <row r="3001" s="24" customFormat="1" x14ac:dyDescent="0.15"/>
    <row r="3002" s="24" customFormat="1" x14ac:dyDescent="0.15"/>
    <row r="3003" s="24" customFormat="1" x14ac:dyDescent="0.15"/>
    <row r="3004" s="24" customFormat="1" x14ac:dyDescent="0.15"/>
    <row r="3005" s="24" customFormat="1" x14ac:dyDescent="0.15"/>
    <row r="3006" s="24" customFormat="1" x14ac:dyDescent="0.15"/>
    <row r="3007" s="24" customFormat="1" x14ac:dyDescent="0.15"/>
    <row r="3008" s="24" customFormat="1" x14ac:dyDescent="0.15"/>
    <row r="3009" s="24" customFormat="1" x14ac:dyDescent="0.15"/>
    <row r="3010" s="24" customFormat="1" x14ac:dyDescent="0.15"/>
    <row r="3011" s="24" customFormat="1" x14ac:dyDescent="0.15"/>
    <row r="3012" s="24" customFormat="1" x14ac:dyDescent="0.15"/>
    <row r="3013" s="24" customFormat="1" x14ac:dyDescent="0.15"/>
    <row r="3014" s="24" customFormat="1" x14ac:dyDescent="0.15"/>
    <row r="3015" s="24" customFormat="1" x14ac:dyDescent="0.15"/>
    <row r="3016" s="24" customFormat="1" x14ac:dyDescent="0.15"/>
    <row r="3017" s="24" customFormat="1" x14ac:dyDescent="0.15"/>
    <row r="3018" s="24" customFormat="1" x14ac:dyDescent="0.15"/>
    <row r="3019" s="24" customFormat="1" x14ac:dyDescent="0.15"/>
    <row r="3020" s="24" customFormat="1" x14ac:dyDescent="0.15"/>
    <row r="3021" s="24" customFormat="1" x14ac:dyDescent="0.15"/>
    <row r="3022" s="24" customFormat="1" x14ac:dyDescent="0.15"/>
    <row r="3023" s="24" customFormat="1" x14ac:dyDescent="0.15"/>
    <row r="3024" s="24" customFormat="1" x14ac:dyDescent="0.15"/>
    <row r="3025" s="24" customFormat="1" x14ac:dyDescent="0.15"/>
    <row r="3026" s="24" customFormat="1" x14ac:dyDescent="0.15"/>
    <row r="3027" s="24" customFormat="1" x14ac:dyDescent="0.15"/>
    <row r="3028" s="24" customFormat="1" x14ac:dyDescent="0.15"/>
    <row r="3029" s="24" customFormat="1" x14ac:dyDescent="0.15"/>
    <row r="3030" s="24" customFormat="1" x14ac:dyDescent="0.15"/>
    <row r="3031" s="24" customFormat="1" x14ac:dyDescent="0.15"/>
    <row r="3032" s="24" customFormat="1" x14ac:dyDescent="0.15"/>
    <row r="3033" s="24" customFormat="1" x14ac:dyDescent="0.15"/>
    <row r="3034" s="24" customFormat="1" x14ac:dyDescent="0.15"/>
    <row r="3035" s="24" customFormat="1" x14ac:dyDescent="0.15"/>
    <row r="3036" s="24" customFormat="1" x14ac:dyDescent="0.15"/>
    <row r="3037" s="24" customFormat="1" x14ac:dyDescent="0.15"/>
    <row r="3038" s="24" customFormat="1" x14ac:dyDescent="0.15"/>
    <row r="3039" s="24" customFormat="1" x14ac:dyDescent="0.15"/>
    <row r="3040" s="24" customFormat="1" x14ac:dyDescent="0.15"/>
    <row r="3041" s="24" customFormat="1" x14ac:dyDescent="0.15"/>
    <row r="3042" s="24" customFormat="1" x14ac:dyDescent="0.15"/>
    <row r="3043" s="24" customFormat="1" x14ac:dyDescent="0.15"/>
    <row r="3044" s="24" customFormat="1" x14ac:dyDescent="0.15"/>
    <row r="3045" s="24" customFormat="1" x14ac:dyDescent="0.15"/>
    <row r="3046" s="24" customFormat="1" x14ac:dyDescent="0.15"/>
    <row r="3047" s="24" customFormat="1" x14ac:dyDescent="0.15"/>
    <row r="3048" s="24" customFormat="1" x14ac:dyDescent="0.15"/>
    <row r="3049" s="24" customFormat="1" x14ac:dyDescent="0.15"/>
    <row r="3050" s="24" customFormat="1" x14ac:dyDescent="0.15"/>
    <row r="3051" s="24" customFormat="1" x14ac:dyDescent="0.15"/>
    <row r="3052" s="24" customFormat="1" x14ac:dyDescent="0.15"/>
    <row r="3053" s="24" customFormat="1" x14ac:dyDescent="0.15"/>
    <row r="3054" s="24" customFormat="1" x14ac:dyDescent="0.15"/>
    <row r="3055" s="24" customFormat="1" x14ac:dyDescent="0.15"/>
    <row r="3056" s="24" customFormat="1" x14ac:dyDescent="0.15"/>
    <row r="3057" s="24" customFormat="1" x14ac:dyDescent="0.15"/>
    <row r="3058" s="24" customFormat="1" x14ac:dyDescent="0.15"/>
    <row r="3059" s="24" customFormat="1" x14ac:dyDescent="0.15"/>
    <row r="3060" s="24" customFormat="1" x14ac:dyDescent="0.15"/>
    <row r="3061" s="24" customFormat="1" x14ac:dyDescent="0.15"/>
    <row r="3062" s="24" customFormat="1" x14ac:dyDescent="0.15"/>
    <row r="3063" s="24" customFormat="1" x14ac:dyDescent="0.15"/>
    <row r="3064" s="24" customFormat="1" x14ac:dyDescent="0.15"/>
    <row r="3065" s="24" customFormat="1" x14ac:dyDescent="0.15"/>
    <row r="3066" s="24" customFormat="1" x14ac:dyDescent="0.15"/>
    <row r="3067" s="24" customFormat="1" x14ac:dyDescent="0.15"/>
    <row r="3068" s="24" customFormat="1" x14ac:dyDescent="0.15"/>
    <row r="3069" s="24" customFormat="1" x14ac:dyDescent="0.15"/>
    <row r="3070" s="24" customFormat="1" x14ac:dyDescent="0.15"/>
    <row r="3071" s="24" customFormat="1" x14ac:dyDescent="0.15"/>
    <row r="3072" s="24" customFormat="1" x14ac:dyDescent="0.15"/>
    <row r="3073" s="24" customFormat="1" x14ac:dyDescent="0.15"/>
    <row r="3074" s="24" customFormat="1" x14ac:dyDescent="0.15"/>
    <row r="3075" s="24" customFormat="1" x14ac:dyDescent="0.15"/>
    <row r="3076" s="24" customFormat="1" x14ac:dyDescent="0.15"/>
    <row r="3077" s="24" customFormat="1" x14ac:dyDescent="0.15"/>
    <row r="3078" s="24" customFormat="1" x14ac:dyDescent="0.15"/>
    <row r="3079" s="24" customFormat="1" x14ac:dyDescent="0.15"/>
    <row r="3080" s="24" customFormat="1" x14ac:dyDescent="0.15"/>
    <row r="3081" s="24" customFormat="1" x14ac:dyDescent="0.15"/>
    <row r="3082" s="24" customFormat="1" x14ac:dyDescent="0.15"/>
    <row r="3083" s="24" customFormat="1" x14ac:dyDescent="0.15"/>
    <row r="3084" s="24" customFormat="1" x14ac:dyDescent="0.15"/>
    <row r="3085" s="24" customFormat="1" x14ac:dyDescent="0.15"/>
    <row r="3086" s="24" customFormat="1" x14ac:dyDescent="0.15"/>
    <row r="3087" s="24" customFormat="1" x14ac:dyDescent="0.15"/>
    <row r="3088" s="24" customFormat="1" x14ac:dyDescent="0.15"/>
    <row r="3089" s="24" customFormat="1" x14ac:dyDescent="0.15"/>
    <row r="3090" s="24" customFormat="1" x14ac:dyDescent="0.15"/>
    <row r="3091" s="24" customFormat="1" x14ac:dyDescent="0.15"/>
    <row r="3092" s="24" customFormat="1" x14ac:dyDescent="0.15"/>
    <row r="3093" s="24" customFormat="1" x14ac:dyDescent="0.15"/>
    <row r="3094" s="24" customFormat="1" x14ac:dyDescent="0.15"/>
    <row r="3095" s="24" customFormat="1" x14ac:dyDescent="0.15"/>
    <row r="3096" s="24" customFormat="1" x14ac:dyDescent="0.15"/>
    <row r="3097" s="24" customFormat="1" x14ac:dyDescent="0.15"/>
    <row r="3098" s="24" customFormat="1" x14ac:dyDescent="0.15"/>
    <row r="3099" s="24" customFormat="1" x14ac:dyDescent="0.15"/>
    <row r="3100" s="24" customFormat="1" x14ac:dyDescent="0.15"/>
    <row r="3101" s="24" customFormat="1" x14ac:dyDescent="0.15"/>
    <row r="3102" s="24" customFormat="1" x14ac:dyDescent="0.15"/>
    <row r="3103" s="24" customFormat="1" x14ac:dyDescent="0.15"/>
    <row r="3104" s="24" customFormat="1" x14ac:dyDescent="0.15"/>
    <row r="3105" s="24" customFormat="1" x14ac:dyDescent="0.15"/>
    <row r="3106" s="24" customFormat="1" x14ac:dyDescent="0.15"/>
    <row r="3107" s="24" customFormat="1" x14ac:dyDescent="0.15"/>
    <row r="3108" s="24" customFormat="1" x14ac:dyDescent="0.15"/>
    <row r="3109" s="24" customFormat="1" x14ac:dyDescent="0.15"/>
    <row r="3110" s="24" customFormat="1" x14ac:dyDescent="0.15"/>
    <row r="3111" s="24" customFormat="1" x14ac:dyDescent="0.15"/>
    <row r="3112" s="24" customFormat="1" x14ac:dyDescent="0.15"/>
    <row r="3113" s="24" customFormat="1" x14ac:dyDescent="0.15"/>
    <row r="3114" s="24" customFormat="1" x14ac:dyDescent="0.15"/>
    <row r="3115" s="24" customFormat="1" x14ac:dyDescent="0.15"/>
    <row r="3116" s="24" customFormat="1" x14ac:dyDescent="0.15"/>
    <row r="3117" s="24" customFormat="1" x14ac:dyDescent="0.15"/>
    <row r="3118" s="24" customFormat="1" x14ac:dyDescent="0.15"/>
    <row r="3119" s="24" customFormat="1" x14ac:dyDescent="0.15"/>
    <row r="3120" s="24" customFormat="1" x14ac:dyDescent="0.15"/>
    <row r="3121" s="24" customFormat="1" x14ac:dyDescent="0.15"/>
    <row r="3122" s="24" customFormat="1" x14ac:dyDescent="0.15"/>
    <row r="3123" s="24" customFormat="1" x14ac:dyDescent="0.15"/>
    <row r="3124" s="24" customFormat="1" x14ac:dyDescent="0.15"/>
    <row r="3125" s="24" customFormat="1" x14ac:dyDescent="0.15"/>
    <row r="3126" s="24" customFormat="1" x14ac:dyDescent="0.15"/>
    <row r="3127" s="24" customFormat="1" x14ac:dyDescent="0.15"/>
    <row r="3128" s="24" customFormat="1" x14ac:dyDescent="0.15"/>
    <row r="3129" s="24" customFormat="1" x14ac:dyDescent="0.15"/>
    <row r="3130" s="24" customFormat="1" x14ac:dyDescent="0.15"/>
    <row r="3131" s="24" customFormat="1" x14ac:dyDescent="0.15"/>
    <row r="3132" s="24" customFormat="1" x14ac:dyDescent="0.15"/>
    <row r="3133" s="24" customFormat="1" x14ac:dyDescent="0.15"/>
    <row r="3134" s="24" customFormat="1" x14ac:dyDescent="0.15"/>
    <row r="3135" s="24" customFormat="1" x14ac:dyDescent="0.15"/>
    <row r="3136" s="24" customFormat="1" x14ac:dyDescent="0.15"/>
    <row r="3137" s="24" customFormat="1" x14ac:dyDescent="0.15"/>
    <row r="3138" s="24" customFormat="1" x14ac:dyDescent="0.15"/>
    <row r="3139" s="24" customFormat="1" x14ac:dyDescent="0.15"/>
    <row r="3140" s="24" customFormat="1" x14ac:dyDescent="0.15"/>
    <row r="3141" s="24" customFormat="1" x14ac:dyDescent="0.15"/>
    <row r="3142" s="24" customFormat="1" x14ac:dyDescent="0.15"/>
    <row r="3143" s="24" customFormat="1" x14ac:dyDescent="0.15"/>
    <row r="3144" s="24" customFormat="1" x14ac:dyDescent="0.15"/>
    <row r="3145" s="24" customFormat="1" x14ac:dyDescent="0.15"/>
    <row r="3146" s="24" customFormat="1" x14ac:dyDescent="0.15"/>
    <row r="3147" s="24" customFormat="1" x14ac:dyDescent="0.15"/>
    <row r="3148" s="24" customFormat="1" x14ac:dyDescent="0.15"/>
    <row r="3149" s="24" customFormat="1" x14ac:dyDescent="0.15"/>
    <row r="3150" s="24" customFormat="1" x14ac:dyDescent="0.15"/>
    <row r="3151" s="24" customFormat="1" x14ac:dyDescent="0.15"/>
    <row r="3152" s="24" customFormat="1" x14ac:dyDescent="0.15"/>
    <row r="3153" s="24" customFormat="1" x14ac:dyDescent="0.15"/>
    <row r="3154" s="24" customFormat="1" x14ac:dyDescent="0.15"/>
    <row r="3155" s="24" customFormat="1" x14ac:dyDescent="0.15"/>
    <row r="3156" s="24" customFormat="1" x14ac:dyDescent="0.15"/>
    <row r="3157" s="24" customFormat="1" x14ac:dyDescent="0.15"/>
    <row r="3158" s="24" customFormat="1" x14ac:dyDescent="0.15"/>
    <row r="3159" s="24" customFormat="1" x14ac:dyDescent="0.15"/>
    <row r="3160" s="24" customFormat="1" x14ac:dyDescent="0.15"/>
    <row r="3161" s="24" customFormat="1" x14ac:dyDescent="0.15"/>
    <row r="3162" s="24" customFormat="1" x14ac:dyDescent="0.15"/>
    <row r="3163" s="24" customFormat="1" x14ac:dyDescent="0.15"/>
    <row r="3164" s="24" customFormat="1" x14ac:dyDescent="0.15"/>
    <row r="3165" s="24" customFormat="1" x14ac:dyDescent="0.15"/>
    <row r="3166" s="24" customFormat="1" x14ac:dyDescent="0.15"/>
    <row r="3167" s="24" customFormat="1" x14ac:dyDescent="0.15"/>
    <row r="3168" s="24" customFormat="1" x14ac:dyDescent="0.15"/>
    <row r="3169" s="24" customFormat="1" x14ac:dyDescent="0.15"/>
    <row r="3170" s="24" customFormat="1" x14ac:dyDescent="0.15"/>
    <row r="3171" s="24" customFormat="1" x14ac:dyDescent="0.15"/>
    <row r="3172" s="24" customFormat="1" x14ac:dyDescent="0.15"/>
    <row r="3173" s="24" customFormat="1" x14ac:dyDescent="0.15"/>
    <row r="3174" s="24" customFormat="1" x14ac:dyDescent="0.15"/>
    <row r="3175" s="24" customFormat="1" x14ac:dyDescent="0.15"/>
    <row r="3176" s="24" customFormat="1" x14ac:dyDescent="0.15"/>
    <row r="3177" s="24" customFormat="1" x14ac:dyDescent="0.15"/>
    <row r="3178" s="24" customFormat="1" x14ac:dyDescent="0.15"/>
    <row r="3179" s="24" customFormat="1" x14ac:dyDescent="0.15"/>
    <row r="3180" s="24" customFormat="1" x14ac:dyDescent="0.15"/>
    <row r="3181" s="24" customFormat="1" x14ac:dyDescent="0.15"/>
    <row r="3182" s="24" customFormat="1" x14ac:dyDescent="0.15"/>
    <row r="3183" s="24" customFormat="1" x14ac:dyDescent="0.15"/>
    <row r="3184" s="24" customFormat="1" x14ac:dyDescent="0.15"/>
    <row r="3185" s="24" customFormat="1" x14ac:dyDescent="0.15"/>
    <row r="3186" s="24" customFormat="1" x14ac:dyDescent="0.15"/>
    <row r="3187" s="24" customFormat="1" x14ac:dyDescent="0.15"/>
    <row r="3188" s="24" customFormat="1" x14ac:dyDescent="0.15"/>
    <row r="3189" s="24" customFormat="1" x14ac:dyDescent="0.15"/>
    <row r="3190" s="24" customFormat="1" x14ac:dyDescent="0.15"/>
    <row r="3191" s="24" customFormat="1" x14ac:dyDescent="0.15"/>
    <row r="3192" s="24" customFormat="1" x14ac:dyDescent="0.15"/>
    <row r="3193" s="24" customFormat="1" x14ac:dyDescent="0.15"/>
    <row r="3194" s="24" customFormat="1" x14ac:dyDescent="0.15"/>
    <row r="3195" s="24" customFormat="1" x14ac:dyDescent="0.15"/>
    <row r="3196" s="24" customFormat="1" x14ac:dyDescent="0.15"/>
    <row r="3197" s="24" customFormat="1" x14ac:dyDescent="0.15"/>
    <row r="3198" s="24" customFormat="1" x14ac:dyDescent="0.15"/>
    <row r="3199" s="24" customFormat="1" x14ac:dyDescent="0.15"/>
    <row r="3200" s="24" customFormat="1" x14ac:dyDescent="0.15"/>
    <row r="3201" s="24" customFormat="1" x14ac:dyDescent="0.15"/>
    <row r="3202" s="24" customFormat="1" x14ac:dyDescent="0.15"/>
    <row r="3203" s="24" customFormat="1" x14ac:dyDescent="0.15"/>
    <row r="3204" s="24" customFormat="1" x14ac:dyDescent="0.15"/>
    <row r="3205" s="24" customFormat="1" x14ac:dyDescent="0.15"/>
    <row r="3206" s="24" customFormat="1" x14ac:dyDescent="0.15"/>
    <row r="3207" s="24" customFormat="1" x14ac:dyDescent="0.15"/>
    <row r="3208" s="24" customFormat="1" x14ac:dyDescent="0.15"/>
    <row r="3209" s="24" customFormat="1" x14ac:dyDescent="0.15"/>
    <row r="3210" s="24" customFormat="1" x14ac:dyDescent="0.15"/>
    <row r="3211" s="24" customFormat="1" x14ac:dyDescent="0.15"/>
    <row r="3212" s="24" customFormat="1" x14ac:dyDescent="0.15"/>
    <row r="3213" s="24" customFormat="1" x14ac:dyDescent="0.15"/>
    <row r="3214" s="24" customFormat="1" x14ac:dyDescent="0.15"/>
    <row r="3215" s="24" customFormat="1" x14ac:dyDescent="0.15"/>
    <row r="3216" s="24" customFormat="1" x14ac:dyDescent="0.15"/>
    <row r="3217" s="24" customFormat="1" x14ac:dyDescent="0.15"/>
    <row r="3218" s="24" customFormat="1" x14ac:dyDescent="0.15"/>
    <row r="3219" s="24" customFormat="1" x14ac:dyDescent="0.15"/>
    <row r="3220" s="24" customFormat="1" x14ac:dyDescent="0.15"/>
    <row r="3221" s="24" customFormat="1" x14ac:dyDescent="0.15"/>
    <row r="3222" s="24" customFormat="1" x14ac:dyDescent="0.15"/>
    <row r="3223" s="24" customFormat="1" x14ac:dyDescent="0.15"/>
    <row r="3224" s="24" customFormat="1" x14ac:dyDescent="0.15"/>
    <row r="3225" s="24" customFormat="1" x14ac:dyDescent="0.15"/>
    <row r="3226" s="24" customFormat="1" x14ac:dyDescent="0.15"/>
    <row r="3227" s="24" customFormat="1" x14ac:dyDescent="0.15"/>
    <row r="3228" s="24" customFormat="1" x14ac:dyDescent="0.15"/>
    <row r="3229" s="24" customFormat="1" x14ac:dyDescent="0.15"/>
    <row r="3230" s="24" customFormat="1" x14ac:dyDescent="0.15"/>
    <row r="3231" s="24" customFormat="1" x14ac:dyDescent="0.15"/>
    <row r="3232" s="24" customFormat="1" x14ac:dyDescent="0.15"/>
    <row r="3233" s="24" customFormat="1" x14ac:dyDescent="0.15"/>
    <row r="3234" s="24" customFormat="1" x14ac:dyDescent="0.15"/>
    <row r="3235" s="24" customFormat="1" x14ac:dyDescent="0.15"/>
    <row r="3236" s="24" customFormat="1" x14ac:dyDescent="0.15"/>
    <row r="3237" s="24" customFormat="1" x14ac:dyDescent="0.15"/>
    <row r="3238" s="24" customFormat="1" x14ac:dyDescent="0.15"/>
    <row r="3239" s="24" customFormat="1" x14ac:dyDescent="0.15"/>
    <row r="3240" s="24" customFormat="1" x14ac:dyDescent="0.15"/>
    <row r="3241" s="24" customFormat="1" x14ac:dyDescent="0.15"/>
    <row r="3242" s="24" customFormat="1" x14ac:dyDescent="0.15"/>
    <row r="3243" s="24" customFormat="1" x14ac:dyDescent="0.15"/>
    <row r="3244" s="24" customFormat="1" x14ac:dyDescent="0.15"/>
    <row r="3245" s="24" customFormat="1" x14ac:dyDescent="0.15"/>
    <row r="3246" s="24" customFormat="1" x14ac:dyDescent="0.15"/>
    <row r="3247" s="24" customFormat="1" x14ac:dyDescent="0.15"/>
    <row r="3248" s="24" customFormat="1" x14ac:dyDescent="0.15"/>
    <row r="3249" s="24" customFormat="1" x14ac:dyDescent="0.15"/>
    <row r="3250" s="24" customFormat="1" x14ac:dyDescent="0.15"/>
    <row r="3251" s="24" customFormat="1" x14ac:dyDescent="0.15"/>
    <row r="3252" s="24" customFormat="1" x14ac:dyDescent="0.15"/>
    <row r="3253" s="24" customFormat="1" x14ac:dyDescent="0.15"/>
    <row r="3254" s="24" customFormat="1" x14ac:dyDescent="0.15"/>
    <row r="3255" s="24" customFormat="1" x14ac:dyDescent="0.15"/>
    <row r="3256" s="24" customFormat="1" x14ac:dyDescent="0.15"/>
    <row r="3257" s="24" customFormat="1" x14ac:dyDescent="0.15"/>
    <row r="3258" s="24" customFormat="1" x14ac:dyDescent="0.15"/>
    <row r="3259" s="24" customFormat="1" x14ac:dyDescent="0.15"/>
    <row r="3260" s="24" customFormat="1" x14ac:dyDescent="0.15"/>
    <row r="3261" s="24" customFormat="1" x14ac:dyDescent="0.15"/>
    <row r="3262" s="24" customFormat="1" x14ac:dyDescent="0.15"/>
    <row r="3263" s="24" customFormat="1" x14ac:dyDescent="0.15"/>
    <row r="3264" s="24" customFormat="1" x14ac:dyDescent="0.15"/>
    <row r="3265" s="24" customFormat="1" x14ac:dyDescent="0.15"/>
    <row r="3266" s="24" customFormat="1" x14ac:dyDescent="0.15"/>
    <row r="3267" s="24" customFormat="1" x14ac:dyDescent="0.15"/>
    <row r="3268" s="24" customFormat="1" x14ac:dyDescent="0.15"/>
    <row r="3269" s="24" customFormat="1" x14ac:dyDescent="0.15"/>
    <row r="3270" s="24" customFormat="1" x14ac:dyDescent="0.15"/>
    <row r="3271" s="24" customFormat="1" x14ac:dyDescent="0.15"/>
    <row r="3272" s="24" customFormat="1" x14ac:dyDescent="0.15"/>
    <row r="3273" s="24" customFormat="1" x14ac:dyDescent="0.15"/>
    <row r="3274" s="24" customFormat="1" x14ac:dyDescent="0.15"/>
    <row r="3275" s="24" customFormat="1" x14ac:dyDescent="0.15"/>
    <row r="3276" s="24" customFormat="1" x14ac:dyDescent="0.15"/>
    <row r="3277" s="24" customFormat="1" x14ac:dyDescent="0.15"/>
    <row r="3278" s="24" customFormat="1" x14ac:dyDescent="0.15"/>
    <row r="3279" s="24" customFormat="1" x14ac:dyDescent="0.15"/>
    <row r="3280" s="24" customFormat="1" x14ac:dyDescent="0.15"/>
    <row r="3281" s="24" customFormat="1" x14ac:dyDescent="0.15"/>
    <row r="3282" s="24" customFormat="1" x14ac:dyDescent="0.15"/>
    <row r="3283" s="24" customFormat="1" x14ac:dyDescent="0.15"/>
    <row r="3284" s="24" customFormat="1" x14ac:dyDescent="0.15"/>
    <row r="3285" s="24" customFormat="1" x14ac:dyDescent="0.15"/>
    <row r="3286" s="24" customFormat="1" x14ac:dyDescent="0.15"/>
    <row r="3287" s="24" customFormat="1" x14ac:dyDescent="0.15"/>
    <row r="3288" s="24" customFormat="1" x14ac:dyDescent="0.15"/>
    <row r="3289" s="24" customFormat="1" x14ac:dyDescent="0.15"/>
    <row r="3290" s="24" customFormat="1" x14ac:dyDescent="0.15"/>
    <row r="3291" s="24" customFormat="1" x14ac:dyDescent="0.15"/>
    <row r="3292" s="24" customFormat="1" x14ac:dyDescent="0.15"/>
    <row r="3293" s="24" customFormat="1" x14ac:dyDescent="0.15"/>
    <row r="3294" s="24" customFormat="1" x14ac:dyDescent="0.15"/>
    <row r="3295" s="24" customFormat="1" x14ac:dyDescent="0.15"/>
    <row r="3296" s="24" customFormat="1" x14ac:dyDescent="0.15"/>
    <row r="3297" s="24" customFormat="1" x14ac:dyDescent="0.15"/>
    <row r="3298" s="24" customFormat="1" x14ac:dyDescent="0.15"/>
    <row r="3299" s="24" customFormat="1" x14ac:dyDescent="0.15"/>
    <row r="3300" s="24" customFormat="1" x14ac:dyDescent="0.15"/>
    <row r="3301" s="24" customFormat="1" x14ac:dyDescent="0.15"/>
    <row r="3302" s="24" customFormat="1" x14ac:dyDescent="0.15"/>
    <row r="3303" s="24" customFormat="1" x14ac:dyDescent="0.15"/>
    <row r="3304" s="24" customFormat="1" x14ac:dyDescent="0.15"/>
    <row r="3305" s="24" customFormat="1" x14ac:dyDescent="0.15"/>
    <row r="3306" s="24" customFormat="1" x14ac:dyDescent="0.15"/>
    <row r="3307" s="24" customFormat="1" x14ac:dyDescent="0.15"/>
    <row r="3308" s="24" customFormat="1" x14ac:dyDescent="0.15"/>
    <row r="3309" s="24" customFormat="1" x14ac:dyDescent="0.15"/>
    <row r="3310" s="24" customFormat="1" x14ac:dyDescent="0.15"/>
    <row r="3311" s="24" customFormat="1" x14ac:dyDescent="0.15"/>
    <row r="3312" s="24" customFormat="1" x14ac:dyDescent="0.15"/>
    <row r="3313" s="24" customFormat="1" x14ac:dyDescent="0.15"/>
    <row r="3314" s="24" customFormat="1" x14ac:dyDescent="0.15"/>
    <row r="3315" s="24" customFormat="1" x14ac:dyDescent="0.15"/>
    <row r="3316" s="24" customFormat="1" x14ac:dyDescent="0.15"/>
    <row r="3317" s="24" customFormat="1" x14ac:dyDescent="0.15"/>
    <row r="3318" s="24" customFormat="1" x14ac:dyDescent="0.15"/>
    <row r="3319" s="24" customFormat="1" x14ac:dyDescent="0.15"/>
    <row r="3320" s="24" customFormat="1" x14ac:dyDescent="0.15"/>
    <row r="3321" s="24" customFormat="1" x14ac:dyDescent="0.15"/>
    <row r="3322" s="24" customFormat="1" x14ac:dyDescent="0.15"/>
    <row r="3323" s="24" customFormat="1" x14ac:dyDescent="0.15"/>
    <row r="3324" s="24" customFormat="1" x14ac:dyDescent="0.15"/>
    <row r="3325" s="24" customFormat="1" x14ac:dyDescent="0.15"/>
    <row r="3326" s="24" customFormat="1" x14ac:dyDescent="0.15"/>
    <row r="3327" s="24" customFormat="1" x14ac:dyDescent="0.15"/>
    <row r="3328" s="24" customFormat="1" x14ac:dyDescent="0.15"/>
    <row r="3329" s="24" customFormat="1" x14ac:dyDescent="0.15"/>
    <row r="3330" s="24" customFormat="1" x14ac:dyDescent="0.15"/>
    <row r="3331" s="24" customFormat="1" x14ac:dyDescent="0.15"/>
    <row r="3332" s="24" customFormat="1" x14ac:dyDescent="0.15"/>
    <row r="3333" s="24" customFormat="1" x14ac:dyDescent="0.15"/>
    <row r="3334" s="24" customFormat="1" x14ac:dyDescent="0.15"/>
    <row r="3335" s="24" customFormat="1" x14ac:dyDescent="0.15"/>
    <row r="3336" s="24" customFormat="1" x14ac:dyDescent="0.15"/>
    <row r="3337" s="24" customFormat="1" x14ac:dyDescent="0.15"/>
    <row r="3338" s="24" customFormat="1" x14ac:dyDescent="0.15"/>
    <row r="3339" s="24" customFormat="1" x14ac:dyDescent="0.15"/>
    <row r="3340" s="24" customFormat="1" x14ac:dyDescent="0.15"/>
    <row r="3341" s="24" customFormat="1" x14ac:dyDescent="0.15"/>
    <row r="3342" s="24" customFormat="1" x14ac:dyDescent="0.15"/>
    <row r="3343" s="24" customFormat="1" x14ac:dyDescent="0.15"/>
    <row r="3344" s="24" customFormat="1" x14ac:dyDescent="0.15"/>
    <row r="3345" s="24" customFormat="1" x14ac:dyDescent="0.15"/>
    <row r="3346" s="24" customFormat="1" x14ac:dyDescent="0.15"/>
    <row r="3347" s="24" customFormat="1" x14ac:dyDescent="0.15"/>
    <row r="3348" s="24" customFormat="1" x14ac:dyDescent="0.15"/>
    <row r="3349" s="24" customFormat="1" x14ac:dyDescent="0.15"/>
    <row r="3350" s="24" customFormat="1" x14ac:dyDescent="0.15"/>
    <row r="3351" s="24" customFormat="1" x14ac:dyDescent="0.15"/>
    <row r="3352" s="24" customFormat="1" x14ac:dyDescent="0.15"/>
    <row r="3353" s="24" customFormat="1" x14ac:dyDescent="0.15"/>
    <row r="3354" s="24" customFormat="1" x14ac:dyDescent="0.15"/>
    <row r="3355" s="24" customFormat="1" x14ac:dyDescent="0.15"/>
    <row r="3356" s="24" customFormat="1" x14ac:dyDescent="0.15"/>
    <row r="3357" s="24" customFormat="1" x14ac:dyDescent="0.15"/>
    <row r="3358" s="24" customFormat="1" x14ac:dyDescent="0.15"/>
    <row r="3359" s="24" customFormat="1" x14ac:dyDescent="0.15"/>
    <row r="3360" s="24" customFormat="1" x14ac:dyDescent="0.15"/>
    <row r="3361" s="24" customFormat="1" x14ac:dyDescent="0.15"/>
    <row r="3362" s="24" customFormat="1" x14ac:dyDescent="0.15"/>
    <row r="3363" s="24" customFormat="1" x14ac:dyDescent="0.15"/>
    <row r="3364" s="24" customFormat="1" x14ac:dyDescent="0.15"/>
    <row r="3365" s="24" customFormat="1" x14ac:dyDescent="0.15"/>
    <row r="3366" s="24" customFormat="1" x14ac:dyDescent="0.15"/>
    <row r="3367" s="24" customFormat="1" x14ac:dyDescent="0.15"/>
    <row r="3368" s="24" customFormat="1" x14ac:dyDescent="0.15"/>
    <row r="3369" s="24" customFormat="1" x14ac:dyDescent="0.15"/>
    <row r="3370" s="24" customFormat="1" x14ac:dyDescent="0.15"/>
    <row r="3371" s="24" customFormat="1" x14ac:dyDescent="0.15"/>
    <row r="3372" s="24" customFormat="1" x14ac:dyDescent="0.15"/>
    <row r="3373" s="24" customFormat="1" x14ac:dyDescent="0.15"/>
    <row r="3374" s="24" customFormat="1" x14ac:dyDescent="0.15"/>
    <row r="3375" s="24" customFormat="1" x14ac:dyDescent="0.15"/>
    <row r="3376" s="24" customFormat="1" x14ac:dyDescent="0.15"/>
    <row r="3377" s="24" customFormat="1" x14ac:dyDescent="0.15"/>
    <row r="3378" s="24" customFormat="1" x14ac:dyDescent="0.15"/>
    <row r="3379" s="24" customFormat="1" x14ac:dyDescent="0.15"/>
    <row r="3380" s="24" customFormat="1" x14ac:dyDescent="0.15"/>
    <row r="3381" s="24" customFormat="1" x14ac:dyDescent="0.15"/>
    <row r="3382" s="24" customFormat="1" x14ac:dyDescent="0.15"/>
    <row r="3383" s="24" customFormat="1" x14ac:dyDescent="0.15"/>
    <row r="3384" s="24" customFormat="1" x14ac:dyDescent="0.15"/>
    <row r="3385" s="24" customFormat="1" x14ac:dyDescent="0.15"/>
    <row r="3386" s="24" customFormat="1" x14ac:dyDescent="0.15"/>
    <row r="3387" s="24" customFormat="1" x14ac:dyDescent="0.15"/>
    <row r="3388" s="24" customFormat="1" x14ac:dyDescent="0.15"/>
    <row r="3389" s="24" customFormat="1" x14ac:dyDescent="0.15"/>
    <row r="3390" s="24" customFormat="1" x14ac:dyDescent="0.15"/>
    <row r="3391" s="24" customFormat="1" x14ac:dyDescent="0.15"/>
    <row r="3392" s="24" customFormat="1" x14ac:dyDescent="0.15"/>
    <row r="3393" s="24" customFormat="1" x14ac:dyDescent="0.15"/>
    <row r="3394" s="24" customFormat="1" x14ac:dyDescent="0.15"/>
    <row r="3395" s="24" customFormat="1" x14ac:dyDescent="0.15"/>
    <row r="3396" s="24" customFormat="1" x14ac:dyDescent="0.15"/>
    <row r="3397" s="24" customFormat="1" x14ac:dyDescent="0.15"/>
    <row r="3398" s="24" customFormat="1" x14ac:dyDescent="0.15"/>
    <row r="3399" s="24" customFormat="1" x14ac:dyDescent="0.15"/>
    <row r="3400" s="24" customFormat="1" x14ac:dyDescent="0.15"/>
    <row r="3401" s="24" customFormat="1" x14ac:dyDescent="0.15"/>
    <row r="3402" s="24" customFormat="1" x14ac:dyDescent="0.15"/>
    <row r="3403" s="24" customFormat="1" x14ac:dyDescent="0.15"/>
    <row r="3404" s="24" customFormat="1" x14ac:dyDescent="0.15"/>
    <row r="3405" s="24" customFormat="1" x14ac:dyDescent="0.15"/>
    <row r="3406" s="24" customFormat="1" x14ac:dyDescent="0.15"/>
    <row r="3407" s="24" customFormat="1" x14ac:dyDescent="0.15"/>
    <row r="3408" s="24" customFormat="1" x14ac:dyDescent="0.15"/>
    <row r="3409" s="24" customFormat="1" x14ac:dyDescent="0.15"/>
    <row r="3410" s="24" customFormat="1" x14ac:dyDescent="0.15"/>
    <row r="3411" s="24" customFormat="1" x14ac:dyDescent="0.15"/>
    <row r="3412" s="24" customFormat="1" x14ac:dyDescent="0.15"/>
    <row r="3413" s="24" customFormat="1" x14ac:dyDescent="0.15"/>
    <row r="3414" s="24" customFormat="1" x14ac:dyDescent="0.15"/>
    <row r="3415" s="24" customFormat="1" x14ac:dyDescent="0.15"/>
    <row r="3416" s="24" customFormat="1" x14ac:dyDescent="0.15"/>
    <row r="3417" s="24" customFormat="1" x14ac:dyDescent="0.15"/>
    <row r="3418" s="24" customFormat="1" x14ac:dyDescent="0.15"/>
    <row r="3419" s="24" customFormat="1" x14ac:dyDescent="0.15"/>
    <row r="3420" s="24" customFormat="1" x14ac:dyDescent="0.15"/>
    <row r="3421" s="24" customFormat="1" x14ac:dyDescent="0.15"/>
    <row r="3422" s="24" customFormat="1" x14ac:dyDescent="0.15"/>
    <row r="3423" s="24" customFormat="1" x14ac:dyDescent="0.15"/>
    <row r="3424" s="24" customFormat="1" x14ac:dyDescent="0.15"/>
    <row r="3425" s="24" customFormat="1" x14ac:dyDescent="0.15"/>
    <row r="3426" s="24" customFormat="1" x14ac:dyDescent="0.15"/>
    <row r="3427" s="24" customFormat="1" x14ac:dyDescent="0.15"/>
    <row r="3428" s="24" customFormat="1" x14ac:dyDescent="0.15"/>
    <row r="3429" s="24" customFormat="1" x14ac:dyDescent="0.15"/>
    <row r="3430" s="24" customFormat="1" x14ac:dyDescent="0.15"/>
    <row r="3431" s="24" customFormat="1" x14ac:dyDescent="0.15"/>
    <row r="3432" s="24" customFormat="1" x14ac:dyDescent="0.15"/>
    <row r="3433" s="24" customFormat="1" x14ac:dyDescent="0.15"/>
    <row r="3434" s="24" customFormat="1" x14ac:dyDescent="0.15"/>
    <row r="3435" s="24" customFormat="1" x14ac:dyDescent="0.15"/>
    <row r="3436" s="24" customFormat="1" x14ac:dyDescent="0.15"/>
    <row r="3437" s="24" customFormat="1" x14ac:dyDescent="0.15"/>
    <row r="3438" s="24" customFormat="1" x14ac:dyDescent="0.15"/>
    <row r="3439" s="24" customFormat="1" x14ac:dyDescent="0.15"/>
    <row r="3440" s="24" customFormat="1" x14ac:dyDescent="0.15"/>
    <row r="3441" s="24" customFormat="1" x14ac:dyDescent="0.15"/>
    <row r="3442" s="24" customFormat="1" x14ac:dyDescent="0.15"/>
    <row r="3443" s="24" customFormat="1" x14ac:dyDescent="0.15"/>
    <row r="3444" s="24" customFormat="1" x14ac:dyDescent="0.15"/>
    <row r="3445" s="24" customFormat="1" x14ac:dyDescent="0.15"/>
    <row r="3446" s="24" customFormat="1" x14ac:dyDescent="0.15"/>
    <row r="3447" s="24" customFormat="1" x14ac:dyDescent="0.15"/>
    <row r="3448" s="24" customFormat="1" x14ac:dyDescent="0.15"/>
    <row r="3449" s="24" customFormat="1" x14ac:dyDescent="0.15"/>
    <row r="3450" s="24" customFormat="1" x14ac:dyDescent="0.15"/>
    <row r="3451" s="24" customFormat="1" x14ac:dyDescent="0.15"/>
    <row r="3452" s="24" customFormat="1" x14ac:dyDescent="0.15"/>
    <row r="3453" s="24" customFormat="1" x14ac:dyDescent="0.15"/>
    <row r="3454" s="24" customFormat="1" x14ac:dyDescent="0.15"/>
    <row r="3455" s="24" customFormat="1" x14ac:dyDescent="0.15"/>
    <row r="3456" s="24" customFormat="1" x14ac:dyDescent="0.15"/>
    <row r="3457" s="24" customFormat="1" x14ac:dyDescent="0.15"/>
    <row r="3458" s="24" customFormat="1" x14ac:dyDescent="0.15"/>
    <row r="3459" s="24" customFormat="1" x14ac:dyDescent="0.15"/>
    <row r="3460" s="24" customFormat="1" x14ac:dyDescent="0.15"/>
    <row r="3461" s="24" customFormat="1" x14ac:dyDescent="0.15"/>
    <row r="3462" s="24" customFormat="1" x14ac:dyDescent="0.15"/>
    <row r="3463" s="24" customFormat="1" x14ac:dyDescent="0.15"/>
    <row r="3464" s="24" customFormat="1" x14ac:dyDescent="0.15"/>
    <row r="3465" s="24" customFormat="1" x14ac:dyDescent="0.15"/>
    <row r="3466" s="24" customFormat="1" x14ac:dyDescent="0.15"/>
    <row r="3467" s="24" customFormat="1" x14ac:dyDescent="0.15"/>
    <row r="3468" s="24" customFormat="1" x14ac:dyDescent="0.15"/>
    <row r="3469" s="24" customFormat="1" x14ac:dyDescent="0.15"/>
    <row r="3470" s="24" customFormat="1" x14ac:dyDescent="0.15"/>
    <row r="3471" s="24" customFormat="1" x14ac:dyDescent="0.15"/>
    <row r="3472" s="24" customFormat="1" x14ac:dyDescent="0.15"/>
    <row r="3473" s="24" customFormat="1" x14ac:dyDescent="0.15"/>
    <row r="3474" s="24" customFormat="1" x14ac:dyDescent="0.15"/>
    <row r="3475" s="24" customFormat="1" x14ac:dyDescent="0.15"/>
    <row r="3476" s="24" customFormat="1" x14ac:dyDescent="0.15"/>
    <row r="3477" s="24" customFormat="1" x14ac:dyDescent="0.15"/>
    <row r="3478" s="24" customFormat="1" x14ac:dyDescent="0.15"/>
    <row r="3479" s="24" customFormat="1" x14ac:dyDescent="0.15"/>
    <row r="3480" s="24" customFormat="1" x14ac:dyDescent="0.15"/>
    <row r="3481" s="24" customFormat="1" x14ac:dyDescent="0.15"/>
    <row r="3482" s="24" customFormat="1" x14ac:dyDescent="0.15"/>
    <row r="3483" s="24" customFormat="1" x14ac:dyDescent="0.15"/>
    <row r="3484" s="24" customFormat="1" x14ac:dyDescent="0.15"/>
    <row r="3485" s="24" customFormat="1" x14ac:dyDescent="0.15"/>
    <row r="3486" s="24" customFormat="1" x14ac:dyDescent="0.15"/>
    <row r="3487" s="24" customFormat="1" x14ac:dyDescent="0.15"/>
    <row r="3488" s="24" customFormat="1" x14ac:dyDescent="0.15"/>
    <row r="3489" s="24" customFormat="1" x14ac:dyDescent="0.15"/>
    <row r="3490" s="24" customFormat="1" x14ac:dyDescent="0.15"/>
    <row r="3491" s="24" customFormat="1" x14ac:dyDescent="0.15"/>
    <row r="3492" s="24" customFormat="1" x14ac:dyDescent="0.15"/>
    <row r="3493" s="24" customFormat="1" x14ac:dyDescent="0.15"/>
    <row r="3494" s="24" customFormat="1" x14ac:dyDescent="0.15"/>
    <row r="3495" s="24" customFormat="1" x14ac:dyDescent="0.15"/>
    <row r="3496" s="24" customFormat="1" x14ac:dyDescent="0.15"/>
    <row r="3497" s="24" customFormat="1" x14ac:dyDescent="0.15"/>
    <row r="3498" s="24" customFormat="1" x14ac:dyDescent="0.15"/>
    <row r="3499" s="24" customFormat="1" x14ac:dyDescent="0.15"/>
    <row r="3500" s="24" customFormat="1" x14ac:dyDescent="0.15"/>
    <row r="3501" s="24" customFormat="1" x14ac:dyDescent="0.15"/>
    <row r="3502" s="24" customFormat="1" x14ac:dyDescent="0.15"/>
    <row r="3503" s="24" customFormat="1" x14ac:dyDescent="0.15"/>
    <row r="3504" s="24" customFormat="1" x14ac:dyDescent="0.15"/>
    <row r="3505" s="24" customFormat="1" x14ac:dyDescent="0.15"/>
    <row r="3506" s="24" customFormat="1" x14ac:dyDescent="0.15"/>
    <row r="3507" s="24" customFormat="1" x14ac:dyDescent="0.15"/>
    <row r="3508" s="24" customFormat="1" x14ac:dyDescent="0.15"/>
    <row r="3509" s="24" customFormat="1" x14ac:dyDescent="0.15"/>
    <row r="3510" s="24" customFormat="1" x14ac:dyDescent="0.15"/>
    <row r="3511" s="24" customFormat="1" x14ac:dyDescent="0.15"/>
    <row r="3512" s="24" customFormat="1" x14ac:dyDescent="0.15"/>
    <row r="3513" s="24" customFormat="1" x14ac:dyDescent="0.15"/>
    <row r="3514" s="24" customFormat="1" x14ac:dyDescent="0.15"/>
    <row r="3515" s="24" customFormat="1" x14ac:dyDescent="0.15"/>
    <row r="3516" s="24" customFormat="1" x14ac:dyDescent="0.15"/>
    <row r="3517" s="24" customFormat="1" x14ac:dyDescent="0.15"/>
    <row r="3518" s="24" customFormat="1" x14ac:dyDescent="0.15"/>
    <row r="3519" s="24" customFormat="1" x14ac:dyDescent="0.15"/>
    <row r="3520" s="24" customFormat="1" x14ac:dyDescent="0.15"/>
    <row r="3521" s="24" customFormat="1" x14ac:dyDescent="0.15"/>
    <row r="3522" s="24" customFormat="1" x14ac:dyDescent="0.15"/>
    <row r="3523" s="24" customFormat="1" x14ac:dyDescent="0.15"/>
    <row r="3524" s="24" customFormat="1" x14ac:dyDescent="0.15"/>
    <row r="3525" s="24" customFormat="1" x14ac:dyDescent="0.15"/>
    <row r="3526" s="24" customFormat="1" x14ac:dyDescent="0.15"/>
    <row r="3527" s="24" customFormat="1" x14ac:dyDescent="0.15"/>
    <row r="3528" s="24" customFormat="1" x14ac:dyDescent="0.15"/>
    <row r="3529" s="24" customFormat="1" x14ac:dyDescent="0.15"/>
    <row r="3530" s="24" customFormat="1" x14ac:dyDescent="0.15"/>
    <row r="3531" s="24" customFormat="1" x14ac:dyDescent="0.15"/>
    <row r="3532" s="24" customFormat="1" x14ac:dyDescent="0.15"/>
    <row r="3533" s="24" customFormat="1" x14ac:dyDescent="0.15"/>
    <row r="3534" s="24" customFormat="1" x14ac:dyDescent="0.15"/>
    <row r="3535" s="24" customFormat="1" x14ac:dyDescent="0.15"/>
    <row r="3536" s="24" customFormat="1" x14ac:dyDescent="0.15"/>
    <row r="3537" s="24" customFormat="1" x14ac:dyDescent="0.15"/>
    <row r="3538" s="24" customFormat="1" x14ac:dyDescent="0.15"/>
    <row r="3539" s="24" customFormat="1" x14ac:dyDescent="0.15"/>
    <row r="3540" s="24" customFormat="1" x14ac:dyDescent="0.15"/>
    <row r="3541" s="24" customFormat="1" x14ac:dyDescent="0.15"/>
    <row r="3542" s="24" customFormat="1" x14ac:dyDescent="0.15"/>
    <row r="3543" s="24" customFormat="1" x14ac:dyDescent="0.15"/>
    <row r="3544" s="24" customFormat="1" x14ac:dyDescent="0.15"/>
    <row r="3545" s="24" customFormat="1" x14ac:dyDescent="0.15"/>
  </sheetData>
  <sheetProtection algorithmName="SHA-512" hashValue="IH+z3x5bMMGmPdRDFFPCEFES28qzpzaoS2eJY5OkqN13f6ZuR/CXb0fo/idNqf7NnnofLNTPGTtZXhnqXTxzvA==" saltValue="fx4TqDSiCVbBuQg55GDvZw==" spinCount="100000" sheet="1" objects="1" scenarios="1"/>
  <pageMargins left="0.75" right="0.75" top="1" bottom="1" header="0.5" footer="0.5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4"/>
  <dimension ref="A1:G17"/>
  <sheetViews>
    <sheetView zoomScale="150" workbookViewId="0">
      <selection activeCell="C21" sqref="C21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31" t="s">
        <v>95</v>
      </c>
    </row>
    <row r="2" spans="1:7" x14ac:dyDescent="0.15">
      <c r="A2" s="40"/>
      <c r="B2" s="40"/>
      <c r="C2" s="40"/>
      <c r="D2" s="40"/>
      <c r="E2" s="40"/>
      <c r="F2" s="40"/>
      <c r="G2" s="40"/>
    </row>
    <row r="3" spans="1:7" x14ac:dyDescent="0.15">
      <c r="A3" s="33" t="s">
        <v>93</v>
      </c>
      <c r="B3" s="34"/>
      <c r="C3" s="34"/>
      <c r="D3" s="35"/>
      <c r="E3" s="34"/>
      <c r="F3" s="34"/>
      <c r="G3" s="34"/>
    </row>
    <row r="4" spans="1:7" x14ac:dyDescent="0.15">
      <c r="D4" s="36"/>
      <c r="E4" s="37" t="s">
        <v>103</v>
      </c>
    </row>
    <row r="5" spans="1:7" x14ac:dyDescent="0.15">
      <c r="D5" s="36"/>
    </row>
    <row r="6" spans="1:7" x14ac:dyDescent="0.15">
      <c r="A6" s="44" t="s">
        <v>54</v>
      </c>
      <c r="D6" s="36"/>
      <c r="E6" s="45" t="s">
        <v>80</v>
      </c>
    </row>
    <row r="7" spans="1:7" x14ac:dyDescent="0.15">
      <c r="A7" t="s">
        <v>52</v>
      </c>
      <c r="D7" s="36"/>
      <c r="E7">
        <v>2.0613999999999999</v>
      </c>
    </row>
    <row r="8" spans="1:7" x14ac:dyDescent="0.15">
      <c r="A8" t="s">
        <v>79</v>
      </c>
      <c r="D8" s="36"/>
      <c r="E8">
        <v>57.893000000000001</v>
      </c>
    </row>
    <row r="9" spans="1:7" x14ac:dyDescent="0.15">
      <c r="D9" s="36"/>
    </row>
    <row r="10" spans="1:7" x14ac:dyDescent="0.15">
      <c r="D10" s="36"/>
    </row>
    <row r="11" spans="1:7" x14ac:dyDescent="0.15">
      <c r="A11" s="44" t="s">
        <v>53</v>
      </c>
      <c r="D11" s="36"/>
      <c r="E11" s="45" t="s">
        <v>80</v>
      </c>
    </row>
    <row r="12" spans="1:7" x14ac:dyDescent="0.15">
      <c r="A12" t="s">
        <v>66</v>
      </c>
      <c r="D12" s="36"/>
      <c r="E12" s="46">
        <v>4460</v>
      </c>
    </row>
    <row r="13" spans="1:7" x14ac:dyDescent="0.15">
      <c r="A13" t="s">
        <v>113</v>
      </c>
      <c r="D13" s="36"/>
      <c r="E13">
        <v>1.8655999999999999</v>
      </c>
    </row>
    <row r="14" spans="1:7" x14ac:dyDescent="0.15">
      <c r="A14" t="s">
        <v>114</v>
      </c>
      <c r="D14" s="36"/>
      <c r="E14">
        <v>1.9437</v>
      </c>
    </row>
    <row r="15" spans="1:7" x14ac:dyDescent="0.15">
      <c r="A15" t="s">
        <v>79</v>
      </c>
      <c r="D15" s="36"/>
      <c r="E15">
        <v>72.445999999999998</v>
      </c>
    </row>
    <row r="16" spans="1:7" x14ac:dyDescent="0.15">
      <c r="D16" s="36"/>
    </row>
    <row r="17" spans="1:7" x14ac:dyDescent="0.15">
      <c r="A17" s="40"/>
      <c r="B17" s="40"/>
      <c r="C17" s="40"/>
      <c r="D17" s="40"/>
      <c r="E17" s="40"/>
      <c r="F17" s="40"/>
      <c r="G17" s="40"/>
    </row>
  </sheetData>
  <sheetProtection algorithmName="SHA-512" hashValue="SOYXMnWU8ptZnKbD6U0Tsw4pgCVOzlD3+dYiUa3g5z9pDt4CPW0DZP87wvYrwNmGu1hkTvh4BwvEixsCQX9Xiw==" saltValue="5ubLhPGpKfwdlKnY9qMOmQ==" spinCount="100000" sheet="1" objects="1" scenarios="1"/>
  <phoneticPr fontId="3" type="noConversion"/>
  <pageMargins left="0.75" right="0.75" top="1" bottom="1" header="0.5" footer="0.5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/>
  <dimension ref="A1:G17"/>
  <sheetViews>
    <sheetView zoomScale="150" workbookViewId="0">
      <selection activeCell="E23" sqref="E23"/>
    </sheetView>
  </sheetViews>
  <sheetFormatPr baseColWidth="10" defaultRowHeight="13" x14ac:dyDescent="0.15"/>
  <cols>
    <col min="1" max="1" width="11.5" customWidth="1"/>
    <col min="2" max="2" width="8.1640625" customWidth="1"/>
    <col min="3" max="3" width="7.5" customWidth="1"/>
    <col min="4" max="4" width="1.6640625" customWidth="1"/>
    <col min="5" max="5" width="20.1640625" customWidth="1"/>
    <col min="6" max="6" width="20" customWidth="1"/>
    <col min="7" max="7" width="20.5" customWidth="1"/>
  </cols>
  <sheetData>
    <row r="1" spans="1:7" x14ac:dyDescent="0.15">
      <c r="A1" s="31" t="s">
        <v>91</v>
      </c>
    </row>
    <row r="2" spans="1:7" x14ac:dyDescent="0.15">
      <c r="A2" s="41"/>
      <c r="B2" s="41"/>
      <c r="C2" s="41"/>
      <c r="D2" s="41"/>
      <c r="E2" s="41"/>
      <c r="F2" s="41"/>
      <c r="G2" s="41"/>
    </row>
    <row r="3" spans="1:7" x14ac:dyDescent="0.15">
      <c r="A3" s="33" t="s">
        <v>93</v>
      </c>
      <c r="B3" s="34"/>
      <c r="C3" s="34"/>
      <c r="D3" s="35"/>
      <c r="E3" s="34"/>
      <c r="F3" s="34"/>
      <c r="G3" s="34"/>
    </row>
    <row r="4" spans="1:7" x14ac:dyDescent="0.15">
      <c r="D4" s="36"/>
      <c r="E4" s="37" t="s">
        <v>92</v>
      </c>
    </row>
    <row r="5" spans="1:7" x14ac:dyDescent="0.15">
      <c r="D5" s="36"/>
    </row>
    <row r="6" spans="1:7" x14ac:dyDescent="0.15">
      <c r="A6" s="44" t="s">
        <v>54</v>
      </c>
      <c r="D6" s="36"/>
      <c r="E6" s="45" t="s">
        <v>80</v>
      </c>
    </row>
    <row r="7" spans="1:7" x14ac:dyDescent="0.15">
      <c r="A7" t="s">
        <v>52</v>
      </c>
      <c r="D7" s="36"/>
      <c r="E7">
        <v>1.9865999999999999</v>
      </c>
    </row>
    <row r="8" spans="1:7" x14ac:dyDescent="0.15">
      <c r="A8" t="s">
        <v>79</v>
      </c>
      <c r="D8" s="36"/>
      <c r="E8">
        <v>56.859000000000002</v>
      </c>
    </row>
    <row r="9" spans="1:7" x14ac:dyDescent="0.15">
      <c r="D9" s="36"/>
    </row>
    <row r="10" spans="1:7" x14ac:dyDescent="0.15">
      <c r="D10" s="36"/>
    </row>
    <row r="11" spans="1:7" x14ac:dyDescent="0.15">
      <c r="A11" s="44" t="s">
        <v>53</v>
      </c>
      <c r="D11" s="36"/>
      <c r="E11" s="45" t="s">
        <v>80</v>
      </c>
    </row>
    <row r="12" spans="1:7" x14ac:dyDescent="0.15">
      <c r="A12" t="s">
        <v>66</v>
      </c>
      <c r="D12" s="36"/>
      <c r="E12" s="46">
        <v>4460</v>
      </c>
    </row>
    <row r="13" spans="1:7" x14ac:dyDescent="0.15">
      <c r="A13" t="s">
        <v>113</v>
      </c>
      <c r="D13" s="36"/>
      <c r="E13">
        <v>1.7974000000000001</v>
      </c>
    </row>
    <row r="14" spans="1:7" x14ac:dyDescent="0.15">
      <c r="A14" t="s">
        <v>114</v>
      </c>
      <c r="D14" s="36"/>
      <c r="E14">
        <v>1.8744000000000001</v>
      </c>
    </row>
    <row r="15" spans="1:7" x14ac:dyDescent="0.15">
      <c r="A15" t="s">
        <v>79</v>
      </c>
      <c r="D15" s="36"/>
      <c r="E15">
        <v>71.159000000000006</v>
      </c>
    </row>
    <row r="16" spans="1:7" x14ac:dyDescent="0.15">
      <c r="D16" s="36"/>
    </row>
    <row r="17" spans="1:7" x14ac:dyDescent="0.15">
      <c r="A17" s="41"/>
      <c r="B17" s="41"/>
      <c r="C17" s="41"/>
      <c r="D17" s="41"/>
      <c r="E17" s="41"/>
      <c r="F17" s="41"/>
      <c r="G17" s="41"/>
    </row>
  </sheetData>
  <sheetProtection algorithmName="SHA-512" hashValue="H5N/fG+tNmXfqytVhtXj+DSIzWANt96sFzCeA0Q+o++PyLYu9ZrPe63wvsz8kQm7MnZSNdEEQSeoxFrzu3HPqA==" saltValue="iy/Ei2vVavLSoc9i74UQSA==" spinCount="100000" sheet="1" objects="1" scenarios="1"/>
  <phoneticPr fontId="3" type="noConversion"/>
  <pageMargins left="0.75" right="0.75" top="1" bottom="1" header="0.5" footer="0.5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F01079-F5E0-C842-A4FC-0D5EBFDA646B}">
  <sheetPr codeName="Sheet26"/>
  <dimension ref="A1:JC3545"/>
  <sheetViews>
    <sheetView workbookViewId="0">
      <selection activeCell="C5" sqref="C5"/>
    </sheetView>
  </sheetViews>
  <sheetFormatPr baseColWidth="10" defaultRowHeight="13" x14ac:dyDescent="0.15"/>
  <cols>
    <col min="1" max="1" width="13.83203125" style="135" customWidth="1"/>
    <col min="2" max="2" width="15.1640625" style="135" customWidth="1"/>
    <col min="3" max="10" width="12.1640625" style="135" customWidth="1"/>
    <col min="11" max="263" width="10.83203125" style="24"/>
    <col min="264" max="16384" width="10.83203125" style="135"/>
  </cols>
  <sheetData>
    <row r="1" spans="1:30" s="24" customFormat="1" ht="14" x14ac:dyDescent="0.15">
      <c r="A1" s="139" t="s">
        <v>5</v>
      </c>
      <c r="B1" s="139"/>
      <c r="C1" s="139"/>
      <c r="D1" s="139"/>
      <c r="E1" s="139"/>
      <c r="F1" s="139"/>
      <c r="G1" s="139"/>
      <c r="H1" s="139"/>
      <c r="I1" s="139"/>
      <c r="J1" s="139"/>
      <c r="K1" s="140"/>
      <c r="L1" s="140"/>
      <c r="M1" s="140"/>
      <c r="N1" s="140"/>
      <c r="O1" s="140"/>
      <c r="P1" s="140"/>
      <c r="Q1" s="140"/>
      <c r="R1" s="140"/>
      <c r="S1" s="140"/>
      <c r="T1" s="140"/>
      <c r="U1" s="140"/>
      <c r="V1" s="140"/>
      <c r="W1" s="140"/>
      <c r="X1" s="140"/>
      <c r="Y1" s="140"/>
      <c r="Z1" s="140"/>
      <c r="AA1" s="140"/>
      <c r="AB1" s="140"/>
      <c r="AC1" s="140"/>
      <c r="AD1" s="140"/>
    </row>
    <row r="2" spans="1:30" s="24" customFormat="1" ht="14" x14ac:dyDescent="0.15">
      <c r="A2" s="141" t="s">
        <v>41</v>
      </c>
      <c r="B2" s="139"/>
      <c r="C2" s="139"/>
      <c r="D2" s="139"/>
      <c r="E2" s="139"/>
      <c r="F2" s="139"/>
      <c r="G2" s="139"/>
      <c r="H2" s="139"/>
      <c r="I2" s="139"/>
      <c r="J2" s="139"/>
      <c r="K2" s="140"/>
      <c r="L2" s="140"/>
      <c r="M2" s="140"/>
      <c r="N2" s="140"/>
      <c r="O2" s="140"/>
      <c r="P2" s="140"/>
      <c r="Q2" s="140"/>
      <c r="R2" s="140"/>
      <c r="S2" s="140"/>
      <c r="T2" s="140"/>
      <c r="U2" s="140"/>
      <c r="V2" s="140"/>
      <c r="W2" s="140"/>
      <c r="X2" s="140"/>
      <c r="Y2" s="140"/>
      <c r="Z2" s="140"/>
      <c r="AA2" s="140"/>
      <c r="AB2" s="140"/>
      <c r="AC2" s="140"/>
      <c r="AD2" s="140"/>
    </row>
    <row r="3" spans="1:30" s="24" customFormat="1" ht="15" thickBot="1" x14ac:dyDescent="0.2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  <c r="AC3" s="140"/>
      <c r="AD3" s="140"/>
    </row>
    <row r="4" spans="1:30" ht="14" x14ac:dyDescent="0.15">
      <c r="A4" s="99" t="s">
        <v>153</v>
      </c>
      <c r="B4" s="100"/>
      <c r="C4" s="100"/>
      <c r="D4" s="100"/>
      <c r="E4" s="100"/>
      <c r="F4" s="100"/>
      <c r="G4" s="100"/>
      <c r="H4" s="100"/>
      <c r="I4" s="100"/>
      <c r="J4" s="101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</row>
    <row r="5" spans="1:30" ht="14" x14ac:dyDescent="0.15">
      <c r="A5" s="102" t="s">
        <v>165</v>
      </c>
      <c r="B5" s="52"/>
      <c r="C5" s="109">
        <v>12000</v>
      </c>
      <c r="D5" s="52"/>
      <c r="E5" s="52"/>
      <c r="F5" s="52"/>
      <c r="G5" s="52"/>
      <c r="H5" s="52"/>
      <c r="I5" s="52"/>
      <c r="J5" s="103"/>
      <c r="K5" s="140"/>
      <c r="L5" s="140"/>
      <c r="M5" s="140"/>
      <c r="N5" s="140"/>
      <c r="O5" s="140"/>
      <c r="P5" s="140"/>
      <c r="Q5" s="140"/>
      <c r="R5" s="140"/>
      <c r="S5" s="140"/>
      <c r="T5" s="140"/>
      <c r="U5" s="140"/>
      <c r="V5" s="140"/>
      <c r="W5" s="140"/>
      <c r="X5" s="140"/>
      <c r="Y5" s="140"/>
      <c r="Z5" s="140"/>
      <c r="AA5" s="140"/>
      <c r="AB5" s="140"/>
      <c r="AC5" s="140"/>
      <c r="AD5" s="140"/>
    </row>
    <row r="6" spans="1:30" ht="14" x14ac:dyDescent="0.15">
      <c r="A6" s="102"/>
      <c r="B6" s="52"/>
      <c r="C6" s="52"/>
      <c r="D6" s="52"/>
      <c r="E6" s="52"/>
      <c r="F6" s="52"/>
      <c r="G6" s="52"/>
      <c r="H6" s="52"/>
      <c r="I6" s="52"/>
      <c r="J6" s="103"/>
      <c r="K6" s="140"/>
      <c r="L6" s="140"/>
      <c r="M6" s="140"/>
      <c r="N6" s="140"/>
      <c r="O6" s="140"/>
      <c r="P6" s="140"/>
      <c r="Q6" s="140"/>
      <c r="R6" s="140"/>
      <c r="S6" s="140"/>
      <c r="T6" s="140"/>
      <c r="U6" s="140"/>
      <c r="V6" s="140"/>
      <c r="W6" s="140"/>
      <c r="X6" s="140"/>
      <c r="Y6" s="140"/>
      <c r="Z6" s="140"/>
      <c r="AA6" s="140"/>
      <c r="AB6" s="140"/>
      <c r="AC6" s="140"/>
      <c r="AD6" s="140"/>
    </row>
    <row r="7" spans="1:30" ht="30" x14ac:dyDescent="0.15">
      <c r="A7" s="128" t="s">
        <v>90</v>
      </c>
      <c r="B7" s="129" t="s">
        <v>4</v>
      </c>
      <c r="C7" s="130" t="s">
        <v>39</v>
      </c>
      <c r="D7" s="130" t="s">
        <v>43</v>
      </c>
      <c r="E7" s="131" t="s">
        <v>44</v>
      </c>
      <c r="F7" s="131" t="s">
        <v>122</v>
      </c>
      <c r="G7" s="131" t="s">
        <v>123</v>
      </c>
      <c r="H7" s="131" t="s">
        <v>124</v>
      </c>
      <c r="I7" s="132" t="s">
        <v>40</v>
      </c>
      <c r="J7" s="133" t="s">
        <v>3</v>
      </c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</row>
    <row r="8" spans="1:30" ht="14" thickBot="1" x14ac:dyDescent="0.2">
      <c r="A8" s="104" t="str">
        <f>'Tariffs 2021'!F2</f>
        <v>ActewAGL</v>
      </c>
      <c r="B8" s="105">
        <f>'Tariffs 2021'!E2</f>
        <v>42916</v>
      </c>
      <c r="C8" s="106">
        <f>91*'Tariffs 2021'!H2/100</f>
        <v>69.16</v>
      </c>
      <c r="D8" s="106">
        <f>IF($C$5&gt;='Tariffs 2021'!J2,('Tariffs 2021'!J2*'Tariffs 2021'!O2/100),($C$5*'Tariffs 2021'!O2/100))</f>
        <v>132.14199845454544</v>
      </c>
      <c r="E8" s="106">
        <f>IF($C$5&lt;'Tariffs 2021'!J2,0,IF(($C$5-'Tariffs 2021'!J2)&lt;='Tariffs 2021'!K2,(($C$5-'Tariffs 2021'!J2)*'Tariffs 2021'!P2/100),(('Tariffs 2021'!K2-'Tariffs 2021'!J2)*'Tariffs 2021'!P2/100)))</f>
        <v>251.30507972727273</v>
      </c>
      <c r="F8" s="106">
        <f>IF($C$5&lt;'Tariffs 2021'!K2,0,IF(($C$5-'Tariffs 2021'!K2)&lt;='Tariffs 2021'!L2,(($C$5-'Tariffs 2021'!K2)*'Tariffs 2021'!Q2/100),(('Tariffs 2021'!L2-'Tariffs 2021'!K2)*'Tariffs 2021'!Q2/100)))</f>
        <v>0</v>
      </c>
      <c r="G8" s="106">
        <f>IF(($C$5&lt;'Tariffs 2021'!L2),(0),($C$5-'Tariffs 2021'!L2)*'Tariffs 2021'!R2/100)</f>
        <v>0</v>
      </c>
      <c r="H8" s="106">
        <f>SUM(C8:G8)</f>
        <v>452.60707818181817</v>
      </c>
      <c r="I8" s="107">
        <f>H8*4</f>
        <v>1810.4283127272727</v>
      </c>
      <c r="J8" s="108">
        <f>I8*1.1</f>
        <v>1991.4711440000001</v>
      </c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</row>
    <row r="9" spans="1:30" s="24" customFormat="1" x14ac:dyDescent="0.15">
      <c r="A9" s="140"/>
      <c r="B9" s="140"/>
      <c r="C9" s="140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</row>
    <row r="10" spans="1:30" s="24" customFormat="1" x14ac:dyDescent="0.15">
      <c r="A10" s="140"/>
      <c r="B10" s="140"/>
      <c r="C10" s="140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</row>
    <row r="11" spans="1:30" s="24" customFormat="1" x14ac:dyDescent="0.15">
      <c r="A11" s="140"/>
      <c r="B11" s="140"/>
      <c r="C11" s="140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</row>
    <row r="12" spans="1:30" s="24" customFormat="1" x14ac:dyDescent="0.15">
      <c r="A12" s="140"/>
      <c r="B12" s="140"/>
      <c r="C12" s="140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</row>
    <row r="13" spans="1:30" s="24" customFormat="1" x14ac:dyDescent="0.15">
      <c r="A13" s="140"/>
      <c r="B13" s="140"/>
      <c r="C13" s="140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</row>
    <row r="14" spans="1:30" s="24" customFormat="1" x14ac:dyDescent="0.15">
      <c r="A14" s="140"/>
      <c r="B14" s="140"/>
      <c r="C14" s="140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</row>
    <row r="15" spans="1:30" s="24" customFormat="1" x14ac:dyDescent="0.15">
      <c r="A15" s="140"/>
      <c r="B15" s="140"/>
      <c r="C15" s="140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</row>
    <row r="16" spans="1:30" s="24" customFormat="1" x14ac:dyDescent="0.15">
      <c r="A16" s="140"/>
      <c r="B16" s="140"/>
      <c r="C16" s="140"/>
      <c r="D16" s="140"/>
      <c r="E16" s="140"/>
      <c r="F16" s="140"/>
      <c r="G16" s="140"/>
      <c r="H16" s="140"/>
      <c r="I16" s="140"/>
      <c r="J16" s="140"/>
      <c r="K16" s="140"/>
      <c r="L16" s="140"/>
      <c r="M16" s="140"/>
      <c r="N16" s="140"/>
      <c r="O16" s="140"/>
      <c r="P16" s="140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  <c r="AD16" s="140"/>
    </row>
    <row r="17" spans="1:30" s="24" customFormat="1" x14ac:dyDescent="0.15">
      <c r="A17" s="140"/>
      <c r="B17" s="140"/>
      <c r="C17" s="140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</row>
    <row r="18" spans="1:30" s="24" customFormat="1" x14ac:dyDescent="0.15">
      <c r="A18" s="140"/>
      <c r="B18" s="140"/>
      <c r="C18" s="140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</row>
    <row r="19" spans="1:30" s="24" customFormat="1" x14ac:dyDescent="0.15">
      <c r="A19" s="140"/>
      <c r="B19" s="140"/>
      <c r="C19" s="140"/>
      <c r="D19" s="140"/>
      <c r="E19" s="140"/>
      <c r="F19" s="140"/>
      <c r="G19" s="140"/>
      <c r="H19" s="140"/>
      <c r="I19" s="140"/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</row>
    <row r="20" spans="1:30" s="24" customFormat="1" x14ac:dyDescent="0.15">
      <c r="A20" s="140"/>
      <c r="B20" s="140"/>
      <c r="C20" s="140"/>
      <c r="D20" s="140"/>
      <c r="E20" s="140"/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</row>
    <row r="21" spans="1:30" s="24" customFormat="1" x14ac:dyDescent="0.15">
      <c r="A21" s="140"/>
      <c r="B21" s="140"/>
      <c r="C21" s="140"/>
      <c r="D21" s="140"/>
      <c r="E21" s="140"/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</row>
    <row r="22" spans="1:30" s="24" customFormat="1" x14ac:dyDescent="0.15">
      <c r="A22" s="140"/>
      <c r="B22" s="140"/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</row>
    <row r="23" spans="1:30" s="24" customFormat="1" x14ac:dyDescent="0.15">
      <c r="A23" s="140"/>
      <c r="B23" s="140"/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</row>
    <row r="24" spans="1:30" s="24" customFormat="1" x14ac:dyDescent="0.15">
      <c r="A24" s="140"/>
      <c r="B24" s="140"/>
      <c r="C24" s="14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</row>
    <row r="25" spans="1:30" s="24" customFormat="1" x14ac:dyDescent="0.15">
      <c r="A25" s="140"/>
      <c r="B25" s="140"/>
      <c r="C25" s="140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</row>
    <row r="26" spans="1:30" s="24" customFormat="1" x14ac:dyDescent="0.15">
      <c r="A26" s="140"/>
      <c r="B26" s="140"/>
      <c r="C26" s="140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</row>
    <row r="27" spans="1:30" s="24" customFormat="1" x14ac:dyDescent="0.15">
      <c r="A27" s="140"/>
      <c r="B27" s="140"/>
      <c r="C27" s="140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</row>
    <row r="28" spans="1:30" s="24" customFormat="1" x14ac:dyDescent="0.15">
      <c r="A28" s="140"/>
      <c r="B28" s="140"/>
      <c r="C28" s="140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</row>
    <row r="29" spans="1:30" s="24" customFormat="1" x14ac:dyDescent="0.15">
      <c r="A29" s="140"/>
      <c r="B29" s="140"/>
      <c r="C29" s="140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</row>
    <row r="30" spans="1:30" s="24" customFormat="1" x14ac:dyDescent="0.15">
      <c r="A30" s="140"/>
      <c r="B30" s="140"/>
      <c r="C30" s="140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</row>
    <row r="31" spans="1:30" s="24" customFormat="1" x14ac:dyDescent="0.15">
      <c r="A31" s="140"/>
      <c r="B31" s="140"/>
      <c r="C31" s="140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</row>
    <row r="32" spans="1:30" s="24" customFormat="1" x14ac:dyDescent="0.15">
      <c r="A32" s="140"/>
      <c r="B32" s="140"/>
      <c r="C32" s="140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</row>
    <row r="33" spans="1:30" s="24" customFormat="1" x14ac:dyDescent="0.15">
      <c r="A33" s="140"/>
      <c r="B33" s="140"/>
      <c r="C33" s="140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</row>
    <row r="34" spans="1:30" s="24" customFormat="1" x14ac:dyDescent="0.15">
      <c r="A34" s="140"/>
      <c r="B34" s="140"/>
      <c r="C34" s="140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</row>
    <row r="35" spans="1:30" s="24" customFormat="1" x14ac:dyDescent="0.15">
      <c r="A35" s="140"/>
      <c r="B35" s="140"/>
      <c r="C35" s="140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</row>
    <row r="36" spans="1:30" s="24" customFormat="1" x14ac:dyDescent="0.15">
      <c r="A36" s="140"/>
      <c r="B36" s="140"/>
      <c r="C36" s="140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</row>
    <row r="37" spans="1:30" s="24" customFormat="1" x14ac:dyDescent="0.15">
      <c r="A37" s="140"/>
      <c r="B37" s="140"/>
      <c r="C37" s="140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</row>
    <row r="38" spans="1:30" s="24" customFormat="1" x14ac:dyDescent="0.15">
      <c r="A38" s="140"/>
      <c r="B38" s="140"/>
      <c r="C38" s="140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</row>
    <row r="39" spans="1:30" s="24" customFormat="1" x14ac:dyDescent="0.15">
      <c r="A39" s="140"/>
      <c r="B39" s="140"/>
      <c r="C39" s="140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</row>
    <row r="40" spans="1:30" s="24" customFormat="1" x14ac:dyDescent="0.15">
      <c r="A40" s="140"/>
      <c r="B40" s="140"/>
      <c r="C40" s="140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</row>
    <row r="41" spans="1:30" s="24" customFormat="1" x14ac:dyDescent="0.15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</row>
    <row r="42" spans="1:30" s="24" customFormat="1" x14ac:dyDescent="0.15">
      <c r="A42" s="140"/>
      <c r="B42" s="140"/>
      <c r="C42" s="140"/>
      <c r="D42" s="140"/>
      <c r="E42" s="140"/>
      <c r="F42" s="140"/>
      <c r="G42" s="140"/>
      <c r="H42" s="140"/>
      <c r="I42" s="140"/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</row>
    <row r="43" spans="1:30" s="24" customFormat="1" x14ac:dyDescent="0.15">
      <c r="A43" s="140"/>
      <c r="B43" s="140"/>
      <c r="C43" s="140"/>
      <c r="D43" s="140"/>
      <c r="E43" s="140"/>
      <c r="F43" s="140"/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</row>
    <row r="44" spans="1:30" s="24" customFormat="1" x14ac:dyDescent="0.15">
      <c r="A44" s="140"/>
      <c r="B44" s="140"/>
      <c r="C44" s="140"/>
      <c r="D44" s="140"/>
      <c r="E44" s="140"/>
      <c r="F44" s="140"/>
      <c r="G44" s="140"/>
      <c r="H44" s="140"/>
      <c r="I44" s="140"/>
      <c r="J44" s="140"/>
      <c r="K44" s="140"/>
      <c r="L44" s="140"/>
      <c r="M44" s="140"/>
      <c r="N44" s="140"/>
      <c r="O44" s="140"/>
      <c r="P44" s="140"/>
      <c r="Q44" s="140"/>
      <c r="R44" s="140"/>
      <c r="S44" s="140"/>
      <c r="T44" s="140"/>
      <c r="U44" s="140"/>
      <c r="V44" s="140"/>
      <c r="W44" s="140"/>
      <c r="X44" s="140"/>
      <c r="Y44" s="140"/>
      <c r="Z44" s="140"/>
      <c r="AA44" s="140"/>
      <c r="AB44" s="140"/>
      <c r="AC44" s="140"/>
      <c r="AD44" s="140"/>
    </row>
    <row r="45" spans="1:30" s="24" customFormat="1" x14ac:dyDescent="0.15">
      <c r="A45" s="140"/>
      <c r="B45" s="140"/>
      <c r="C45" s="140"/>
      <c r="D45" s="140"/>
      <c r="E45" s="140"/>
      <c r="F45" s="140"/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</row>
    <row r="46" spans="1:30" s="24" customFormat="1" x14ac:dyDescent="0.15">
      <c r="A46" s="140"/>
      <c r="B46" s="140"/>
      <c r="C46" s="140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</row>
    <row r="47" spans="1:30" s="24" customFormat="1" x14ac:dyDescent="0.15">
      <c r="A47" s="140"/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</row>
    <row r="48" spans="1:30" s="24" customFormat="1" x14ac:dyDescent="0.15">
      <c r="A48" s="140"/>
      <c r="B48" s="140"/>
      <c r="C48" s="140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</row>
    <row r="49" spans="1:30" s="24" customFormat="1" x14ac:dyDescent="0.15">
      <c r="A49" s="140"/>
      <c r="B49" s="140"/>
      <c r="C49" s="14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</row>
    <row r="50" spans="1:30" s="24" customFormat="1" x14ac:dyDescent="0.15">
      <c r="A50" s="140"/>
      <c r="B50" s="140"/>
      <c r="C50" s="140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</row>
    <row r="51" spans="1:30" s="24" customFormat="1" x14ac:dyDescent="0.15">
      <c r="A51" s="140"/>
      <c r="B51" s="140"/>
      <c r="C51" s="140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</row>
    <row r="52" spans="1:30" s="24" customFormat="1" x14ac:dyDescent="0.15">
      <c r="A52" s="140"/>
      <c r="B52" s="140"/>
      <c r="C52" s="140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</row>
    <row r="53" spans="1:30" s="24" customFormat="1" x14ac:dyDescent="0.15">
      <c r="A53" s="140"/>
      <c r="B53" s="140"/>
      <c r="C53" s="140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</row>
    <row r="54" spans="1:30" s="24" customFormat="1" x14ac:dyDescent="0.15">
      <c r="A54" s="140"/>
      <c r="B54" s="140"/>
      <c r="C54" s="140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</row>
    <row r="55" spans="1:30" s="24" customFormat="1" x14ac:dyDescent="0.15">
      <c r="A55" s="140"/>
      <c r="B55" s="140"/>
      <c r="C55" s="140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</row>
    <row r="56" spans="1:30" s="24" customFormat="1" x14ac:dyDescent="0.15">
      <c r="A56" s="140"/>
      <c r="B56" s="140"/>
      <c r="C56" s="140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</row>
    <row r="57" spans="1:30" s="24" customFormat="1" x14ac:dyDescent="0.15">
      <c r="A57" s="140"/>
      <c r="B57" s="140"/>
      <c r="C57" s="140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</row>
    <row r="58" spans="1:30" s="24" customFormat="1" x14ac:dyDescent="0.15">
      <c r="A58" s="140"/>
      <c r="B58" s="140"/>
      <c r="C58" s="140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</row>
    <row r="59" spans="1:30" s="24" customFormat="1" x14ac:dyDescent="0.15">
      <c r="A59" s="140"/>
      <c r="B59" s="140"/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</row>
    <row r="60" spans="1:30" s="24" customFormat="1" x14ac:dyDescent="0.15">
      <c r="A60" s="140"/>
      <c r="B60" s="140"/>
      <c r="C60" s="140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</row>
    <row r="61" spans="1:30" s="24" customFormat="1" x14ac:dyDescent="0.15">
      <c r="A61" s="140"/>
      <c r="B61" s="140"/>
      <c r="C61" s="140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</row>
    <row r="62" spans="1:30" s="24" customFormat="1" x14ac:dyDescent="0.15">
      <c r="A62" s="140"/>
      <c r="B62" s="140"/>
      <c r="C62" s="14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</row>
    <row r="63" spans="1:30" s="24" customFormat="1" x14ac:dyDescent="0.15">
      <c r="A63" s="140"/>
      <c r="B63" s="140"/>
      <c r="C63" s="140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</row>
    <row r="64" spans="1:30" s="24" customFormat="1" x14ac:dyDescent="0.15">
      <c r="A64" s="140"/>
      <c r="B64" s="140"/>
      <c r="C64" s="140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</row>
    <row r="65" spans="1:30" s="24" customFormat="1" x14ac:dyDescent="0.15">
      <c r="A65" s="140"/>
      <c r="B65" s="140"/>
      <c r="C65" s="140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</row>
    <row r="66" spans="1:30" s="24" customFormat="1" x14ac:dyDescent="0.15">
      <c r="A66" s="140"/>
      <c r="B66" s="140"/>
      <c r="C66" s="140"/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</row>
    <row r="67" spans="1:30" s="24" customFormat="1" x14ac:dyDescent="0.15">
      <c r="A67" s="140"/>
      <c r="B67" s="140"/>
      <c r="C67" s="140"/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</row>
    <row r="68" spans="1:30" s="24" customFormat="1" x14ac:dyDescent="0.15">
      <c r="A68" s="140"/>
      <c r="B68" s="140"/>
      <c r="C68" s="140"/>
      <c r="D68" s="140"/>
      <c r="E68" s="140"/>
      <c r="F68" s="140"/>
      <c r="G68" s="140"/>
      <c r="H68" s="140"/>
      <c r="I68" s="140"/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</row>
    <row r="69" spans="1:30" s="24" customFormat="1" x14ac:dyDescent="0.15">
      <c r="A69" s="140"/>
      <c r="B69" s="140"/>
      <c r="C69" s="140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</row>
    <row r="70" spans="1:30" s="24" customFormat="1" x14ac:dyDescent="0.15">
      <c r="A70" s="140"/>
      <c r="B70" s="140"/>
      <c r="C70" s="140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</row>
    <row r="71" spans="1:30" s="24" customFormat="1" x14ac:dyDescent="0.15">
      <c r="A71" s="140"/>
      <c r="B71" s="140"/>
      <c r="C71" s="140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</row>
    <row r="72" spans="1:30" s="24" customFormat="1" x14ac:dyDescent="0.15">
      <c r="A72" s="140"/>
      <c r="B72" s="140"/>
      <c r="C72" s="14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</row>
    <row r="73" spans="1:30" s="24" customFormat="1" x14ac:dyDescent="0.15">
      <c r="A73" s="140"/>
      <c r="B73" s="140"/>
      <c r="C73" s="140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</row>
    <row r="74" spans="1:30" s="24" customFormat="1" x14ac:dyDescent="0.15">
      <c r="A74" s="140"/>
      <c r="B74" s="140"/>
      <c r="C74" s="140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</row>
    <row r="75" spans="1:30" s="24" customFormat="1" x14ac:dyDescent="0.15">
      <c r="A75" s="140"/>
      <c r="B75" s="140"/>
      <c r="C75" s="140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</row>
    <row r="76" spans="1:30" s="24" customFormat="1" x14ac:dyDescent="0.15">
      <c r="A76" s="140"/>
      <c r="B76" s="140"/>
      <c r="C76" s="140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</row>
    <row r="77" spans="1:30" s="24" customFormat="1" x14ac:dyDescent="0.15">
      <c r="A77" s="140"/>
      <c r="B77" s="140"/>
      <c r="C77" s="140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</row>
    <row r="78" spans="1:30" s="24" customFormat="1" x14ac:dyDescent="0.15">
      <c r="A78" s="140"/>
      <c r="B78" s="140"/>
      <c r="C78" s="140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</row>
    <row r="79" spans="1:30" s="24" customFormat="1" x14ac:dyDescent="0.15">
      <c r="A79" s="140"/>
      <c r="B79" s="140"/>
      <c r="C79" s="140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</row>
    <row r="80" spans="1:30" s="24" customFormat="1" x14ac:dyDescent="0.15">
      <c r="A80" s="140"/>
      <c r="B80" s="140"/>
      <c r="C80" s="140"/>
      <c r="D80" s="140"/>
      <c r="E80" s="140"/>
      <c r="F80" s="140"/>
      <c r="G80" s="140"/>
      <c r="H80" s="140"/>
      <c r="I80" s="140"/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</row>
    <row r="81" spans="1:30" s="24" customFormat="1" x14ac:dyDescent="0.15">
      <c r="A81" s="140"/>
      <c r="B81" s="140"/>
      <c r="C81" s="140"/>
      <c r="D81" s="140"/>
      <c r="E81" s="140"/>
      <c r="F81" s="140"/>
      <c r="G81" s="140"/>
      <c r="H81" s="140"/>
      <c r="I81" s="140"/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</row>
    <row r="82" spans="1:30" s="24" customFormat="1" x14ac:dyDescent="0.15">
      <c r="A82" s="140"/>
      <c r="B82" s="140"/>
      <c r="C82" s="140"/>
      <c r="D82" s="140"/>
      <c r="E82" s="140"/>
      <c r="F82" s="140"/>
      <c r="G82" s="140"/>
      <c r="H82" s="140"/>
      <c r="I82" s="140"/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</row>
    <row r="83" spans="1:30" s="24" customFormat="1" x14ac:dyDescent="0.15">
      <c r="A83" s="140"/>
      <c r="B83" s="140"/>
      <c r="C83" s="140"/>
      <c r="D83" s="140"/>
      <c r="E83" s="140"/>
      <c r="F83" s="140"/>
      <c r="G83" s="140"/>
      <c r="H83" s="140"/>
      <c r="I83" s="140"/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</row>
    <row r="84" spans="1:30" s="24" customFormat="1" x14ac:dyDescent="0.15">
      <c r="A84" s="140"/>
      <c r="B84" s="140"/>
      <c r="C84" s="140"/>
      <c r="D84" s="140"/>
      <c r="E84" s="140"/>
      <c r="F84" s="140"/>
      <c r="G84" s="140"/>
      <c r="H84" s="140"/>
      <c r="I84" s="140"/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</row>
    <row r="85" spans="1:30" s="24" customFormat="1" x14ac:dyDescent="0.15">
      <c r="A85" s="140"/>
      <c r="B85" s="140"/>
      <c r="C85" s="140"/>
      <c r="D85" s="140"/>
      <c r="E85" s="140"/>
      <c r="F85" s="140"/>
      <c r="G85" s="140"/>
      <c r="H85" s="140"/>
      <c r="I85" s="140"/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</row>
    <row r="86" spans="1:30" s="24" customFormat="1" x14ac:dyDescent="0.15">
      <c r="A86" s="140"/>
      <c r="B86" s="140"/>
      <c r="C86" s="140"/>
      <c r="D86" s="140"/>
      <c r="E86" s="140"/>
      <c r="F86" s="140"/>
      <c r="G86" s="140"/>
      <c r="H86" s="140"/>
      <c r="I86" s="140"/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</row>
    <row r="87" spans="1:30" s="24" customFormat="1" x14ac:dyDescent="0.15">
      <c r="A87" s="140"/>
      <c r="B87" s="140"/>
      <c r="C87" s="140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</row>
    <row r="88" spans="1:30" s="24" customFormat="1" x14ac:dyDescent="0.15">
      <c r="A88" s="140"/>
      <c r="B88" s="140"/>
      <c r="C88" s="140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</row>
    <row r="89" spans="1:30" s="24" customFormat="1" x14ac:dyDescent="0.15">
      <c r="A89" s="140"/>
      <c r="B89" s="140"/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</row>
    <row r="90" spans="1:30" s="24" customFormat="1" x14ac:dyDescent="0.15">
      <c r="A90" s="140"/>
      <c r="B90" s="140"/>
      <c r="C90" s="140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</row>
    <row r="91" spans="1:30" s="24" customFormat="1" x14ac:dyDescent="0.15">
      <c r="A91" s="140"/>
      <c r="B91" s="140"/>
      <c r="C91" s="140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</row>
    <row r="92" spans="1:30" s="24" customFormat="1" x14ac:dyDescent="0.15">
      <c r="A92" s="140"/>
      <c r="B92" s="140"/>
      <c r="C92" s="140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</row>
    <row r="93" spans="1:30" s="24" customFormat="1" x14ac:dyDescent="0.15">
      <c r="A93" s="140"/>
      <c r="B93" s="140"/>
      <c r="C93" s="140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</row>
    <row r="94" spans="1:30" s="24" customFormat="1" x14ac:dyDescent="0.15">
      <c r="A94" s="140"/>
      <c r="B94" s="140"/>
      <c r="C94" s="140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</row>
    <row r="95" spans="1:30" s="24" customFormat="1" x14ac:dyDescent="0.15">
      <c r="A95" s="140"/>
      <c r="B95" s="140"/>
      <c r="C95" s="140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</row>
    <row r="96" spans="1:30" s="24" customFormat="1" x14ac:dyDescent="0.15">
      <c r="A96" s="140"/>
      <c r="B96" s="140"/>
      <c r="C96" s="140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</row>
    <row r="97" spans="1:30" s="24" customFormat="1" x14ac:dyDescent="0.15">
      <c r="A97" s="140"/>
      <c r="B97" s="140"/>
      <c r="C97" s="140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</row>
    <row r="98" spans="1:30" s="24" customFormat="1" x14ac:dyDescent="0.15">
      <c r="A98" s="140"/>
      <c r="B98" s="140"/>
      <c r="C98" s="140"/>
      <c r="D98" s="140"/>
      <c r="E98" s="140"/>
      <c r="F98" s="140"/>
      <c r="G98" s="140"/>
      <c r="H98" s="140"/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</row>
    <row r="99" spans="1:30" s="24" customFormat="1" x14ac:dyDescent="0.15">
      <c r="A99" s="140"/>
      <c r="B99" s="140"/>
      <c r="C99" s="140"/>
      <c r="D99" s="140"/>
      <c r="E99" s="140"/>
      <c r="F99" s="140"/>
      <c r="G99" s="140"/>
      <c r="H99" s="140"/>
      <c r="I99" s="140"/>
      <c r="J99" s="140"/>
      <c r="K99" s="140"/>
      <c r="L99" s="140"/>
      <c r="M99" s="140"/>
      <c r="N99" s="140"/>
      <c r="O99" s="140"/>
      <c r="P99" s="140"/>
      <c r="Q99" s="140"/>
      <c r="R99" s="140"/>
      <c r="S99" s="140"/>
      <c r="T99" s="140"/>
      <c r="U99" s="140"/>
      <c r="V99" s="140"/>
      <c r="W99" s="140"/>
      <c r="X99" s="140"/>
      <c r="Y99" s="140"/>
      <c r="Z99" s="140"/>
      <c r="AA99" s="140"/>
      <c r="AB99" s="140"/>
      <c r="AC99" s="140"/>
      <c r="AD99" s="140"/>
    </row>
    <row r="100" spans="1:30" s="24" customFormat="1" x14ac:dyDescent="0.15">
      <c r="A100" s="140"/>
      <c r="B100" s="140"/>
      <c r="C100" s="140"/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</row>
    <row r="101" spans="1:30" s="24" customFormat="1" x14ac:dyDescent="0.15">
      <c r="A101" s="140"/>
      <c r="B101" s="140"/>
      <c r="C101" s="140"/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</row>
    <row r="102" spans="1:30" s="24" customFormat="1" x14ac:dyDescent="0.15">
      <c r="A102" s="140"/>
      <c r="B102" s="140"/>
      <c r="C102" s="140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</row>
    <row r="103" spans="1:30" s="24" customFormat="1" x14ac:dyDescent="0.15">
      <c r="A103" s="140"/>
      <c r="B103" s="140"/>
      <c r="C103" s="140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</row>
    <row r="104" spans="1:30" s="24" customFormat="1" x14ac:dyDescent="0.15">
      <c r="A104" s="140"/>
      <c r="B104" s="140"/>
      <c r="C104" s="140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</row>
    <row r="105" spans="1:30" s="24" customFormat="1" x14ac:dyDescent="0.15">
      <c r="A105" s="140"/>
      <c r="B105" s="140"/>
      <c r="C105" s="140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</row>
    <row r="106" spans="1:30" s="24" customFormat="1" x14ac:dyDescent="0.15">
      <c r="A106" s="140"/>
      <c r="B106" s="140"/>
      <c r="C106" s="140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</row>
    <row r="107" spans="1:30" s="24" customFormat="1" x14ac:dyDescent="0.15">
      <c r="A107" s="140"/>
      <c r="B107" s="140"/>
      <c r="C107" s="140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</row>
    <row r="108" spans="1:30" s="24" customFormat="1" x14ac:dyDescent="0.15">
      <c r="A108" s="140"/>
      <c r="B108" s="140"/>
      <c r="C108" s="140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</row>
    <row r="109" spans="1:30" s="24" customFormat="1" x14ac:dyDescent="0.15">
      <c r="A109" s="140"/>
      <c r="B109" s="140"/>
      <c r="C109" s="140"/>
      <c r="D109" s="140"/>
      <c r="E109" s="140"/>
      <c r="F109" s="140"/>
      <c r="G109" s="140"/>
      <c r="H109" s="140"/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</row>
    <row r="110" spans="1:30" s="24" customFormat="1" x14ac:dyDescent="0.15">
      <c r="A110" s="140"/>
      <c r="B110" s="140"/>
      <c r="C110" s="140"/>
      <c r="D110" s="140"/>
      <c r="E110" s="140"/>
      <c r="F110" s="140"/>
      <c r="G110" s="140"/>
      <c r="H110" s="140"/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</row>
    <row r="111" spans="1:30" s="24" customFormat="1" x14ac:dyDescent="0.15">
      <c r="A111" s="140"/>
      <c r="B111" s="140"/>
      <c r="C111" s="140"/>
      <c r="D111" s="140"/>
      <c r="E111" s="140"/>
      <c r="F111" s="140"/>
      <c r="G111" s="140"/>
      <c r="H111" s="140"/>
      <c r="I111" s="140"/>
      <c r="J111" s="140"/>
      <c r="K111" s="140"/>
      <c r="L111" s="140"/>
      <c r="M111" s="140"/>
      <c r="N111" s="140"/>
      <c r="O111" s="140"/>
      <c r="P111" s="140"/>
      <c r="Q111" s="140"/>
      <c r="R111" s="140"/>
      <c r="S111" s="140"/>
      <c r="T111" s="140"/>
      <c r="U111" s="140"/>
      <c r="V111" s="140"/>
      <c r="W111" s="140"/>
      <c r="X111" s="140"/>
      <c r="Y111" s="140"/>
      <c r="Z111" s="140"/>
      <c r="AA111" s="140"/>
      <c r="AB111" s="140"/>
      <c r="AC111" s="140"/>
      <c r="AD111" s="140"/>
    </row>
    <row r="112" spans="1:30" s="24" customFormat="1" x14ac:dyDescent="0.15">
      <c r="A112" s="140"/>
      <c r="B112" s="140"/>
      <c r="C112" s="140"/>
      <c r="D112" s="140"/>
      <c r="E112" s="140"/>
      <c r="F112" s="140"/>
      <c r="G112" s="140"/>
      <c r="H112" s="140"/>
      <c r="I112" s="140"/>
      <c r="J112" s="140"/>
      <c r="K112" s="140"/>
      <c r="L112" s="140"/>
      <c r="M112" s="140"/>
      <c r="N112" s="140"/>
      <c r="O112" s="140"/>
      <c r="P112" s="140"/>
      <c r="Q112" s="140"/>
      <c r="R112" s="140"/>
      <c r="S112" s="140"/>
      <c r="T112" s="140"/>
      <c r="U112" s="140"/>
      <c r="V112" s="140"/>
      <c r="W112" s="140"/>
      <c r="X112" s="140"/>
      <c r="Y112" s="140"/>
      <c r="Z112" s="140"/>
      <c r="AA112" s="140"/>
      <c r="AB112" s="140"/>
      <c r="AC112" s="140"/>
      <c r="AD112" s="140"/>
    </row>
    <row r="113" spans="1:30" s="24" customFormat="1" x14ac:dyDescent="0.15">
      <c r="A113" s="140"/>
      <c r="B113" s="140"/>
      <c r="C113" s="140"/>
      <c r="D113" s="140"/>
      <c r="E113" s="140"/>
      <c r="F113" s="140"/>
      <c r="G113" s="140"/>
      <c r="H113" s="140"/>
      <c r="I113" s="140"/>
      <c r="J113" s="140"/>
      <c r="K113" s="140"/>
      <c r="L113" s="140"/>
      <c r="M113" s="140"/>
      <c r="N113" s="140"/>
      <c r="O113" s="140"/>
      <c r="P113" s="140"/>
      <c r="Q113" s="140"/>
      <c r="R113" s="140"/>
      <c r="S113" s="140"/>
      <c r="T113" s="140"/>
      <c r="U113" s="140"/>
      <c r="V113" s="140"/>
      <c r="W113" s="140"/>
      <c r="X113" s="140"/>
      <c r="Y113" s="140"/>
      <c r="Z113" s="140"/>
      <c r="AA113" s="140"/>
      <c r="AB113" s="140"/>
      <c r="AC113" s="140"/>
      <c r="AD113" s="140"/>
    </row>
    <row r="114" spans="1:30" s="24" customFormat="1" x14ac:dyDescent="0.15">
      <c r="A114" s="140"/>
      <c r="B114" s="140"/>
      <c r="C114" s="140"/>
      <c r="D114" s="140"/>
      <c r="E114" s="140"/>
      <c r="F114" s="140"/>
      <c r="G114" s="140"/>
      <c r="H114" s="140"/>
      <c r="I114" s="140"/>
      <c r="J114" s="140"/>
      <c r="K114" s="140"/>
      <c r="L114" s="140"/>
      <c r="M114" s="140"/>
      <c r="N114" s="140"/>
      <c r="O114" s="140"/>
      <c r="P114" s="140"/>
      <c r="Q114" s="140"/>
      <c r="R114" s="140"/>
      <c r="S114" s="140"/>
      <c r="T114" s="140"/>
      <c r="U114" s="140"/>
      <c r="V114" s="140"/>
      <c r="W114" s="140"/>
      <c r="X114" s="140"/>
      <c r="Y114" s="140"/>
      <c r="Z114" s="140"/>
      <c r="AA114" s="140"/>
      <c r="AB114" s="140"/>
      <c r="AC114" s="140"/>
      <c r="AD114" s="140"/>
    </row>
    <row r="115" spans="1:30" s="24" customFormat="1" x14ac:dyDescent="0.15">
      <c r="A115" s="140"/>
      <c r="B115" s="140"/>
      <c r="C115" s="140"/>
      <c r="D115" s="140"/>
      <c r="E115" s="140"/>
      <c r="F115" s="140"/>
      <c r="G115" s="140"/>
      <c r="H115" s="140"/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</row>
    <row r="116" spans="1:30" s="24" customFormat="1" x14ac:dyDescent="0.15">
      <c r="A116" s="140"/>
      <c r="B116" s="140"/>
      <c r="C116" s="140"/>
      <c r="D116" s="140"/>
      <c r="E116" s="140"/>
      <c r="F116" s="140"/>
      <c r="G116" s="140"/>
      <c r="H116" s="140"/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</row>
    <row r="117" spans="1:30" s="24" customFormat="1" x14ac:dyDescent="0.15">
      <c r="A117" s="140"/>
      <c r="B117" s="140"/>
      <c r="C117" s="140"/>
      <c r="D117" s="140"/>
      <c r="E117" s="140"/>
      <c r="F117" s="140"/>
      <c r="G117" s="140"/>
      <c r="H117" s="140"/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</row>
    <row r="118" spans="1:30" s="24" customFormat="1" x14ac:dyDescent="0.15">
      <c r="A118" s="140"/>
      <c r="B118" s="140"/>
      <c r="C118" s="140"/>
      <c r="D118" s="140"/>
      <c r="E118" s="140"/>
      <c r="F118" s="140"/>
      <c r="G118" s="140"/>
      <c r="H118" s="140"/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</row>
    <row r="119" spans="1:30" s="24" customFormat="1" x14ac:dyDescent="0.15">
      <c r="A119" s="140"/>
      <c r="B119" s="140"/>
      <c r="C119" s="140"/>
      <c r="D119" s="140"/>
      <c r="E119" s="140"/>
      <c r="F119" s="140"/>
      <c r="G119" s="140"/>
      <c r="H119" s="140"/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</row>
    <row r="120" spans="1:30" s="24" customFormat="1" x14ac:dyDescent="0.15">
      <c r="A120" s="140"/>
      <c r="B120" s="140"/>
      <c r="C120" s="140"/>
      <c r="D120" s="140"/>
      <c r="E120" s="140"/>
      <c r="F120" s="140"/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</row>
    <row r="121" spans="1:30" s="24" customFormat="1" x14ac:dyDescent="0.15">
      <c r="A121" s="140"/>
      <c r="B121" s="140"/>
      <c r="C121" s="140"/>
      <c r="D121" s="140"/>
      <c r="E121" s="140"/>
      <c r="F121" s="140"/>
      <c r="G121" s="140"/>
      <c r="H121" s="140"/>
      <c r="I121" s="140"/>
      <c r="J121" s="140"/>
      <c r="K121" s="140"/>
      <c r="L121" s="140"/>
      <c r="M121" s="140"/>
      <c r="N121" s="140"/>
      <c r="O121" s="140"/>
      <c r="P121" s="140"/>
      <c r="Q121" s="140"/>
      <c r="R121" s="140"/>
      <c r="S121" s="140"/>
      <c r="T121" s="140"/>
      <c r="U121" s="140"/>
      <c r="V121" s="140"/>
      <c r="W121" s="140"/>
      <c r="X121" s="140"/>
      <c r="Y121" s="140"/>
      <c r="Z121" s="140"/>
      <c r="AA121" s="140"/>
      <c r="AB121" s="140"/>
      <c r="AC121" s="140"/>
      <c r="AD121" s="140"/>
    </row>
    <row r="122" spans="1:30" s="24" customFormat="1" x14ac:dyDescent="0.15">
      <c r="A122" s="140"/>
      <c r="B122" s="140"/>
      <c r="C122" s="140"/>
      <c r="D122" s="140"/>
      <c r="E122" s="140"/>
      <c r="F122" s="140"/>
      <c r="G122" s="140"/>
      <c r="H122" s="140"/>
      <c r="I122" s="140"/>
      <c r="J122" s="140"/>
      <c r="K122" s="140"/>
      <c r="L122" s="140"/>
      <c r="M122" s="140"/>
      <c r="N122" s="140"/>
      <c r="O122" s="140"/>
      <c r="P122" s="140"/>
      <c r="Q122" s="140"/>
      <c r="R122" s="140"/>
      <c r="S122" s="140"/>
      <c r="T122" s="140"/>
      <c r="U122" s="140"/>
      <c r="V122" s="140"/>
      <c r="W122" s="140"/>
      <c r="X122" s="140"/>
      <c r="Y122" s="140"/>
      <c r="Z122" s="140"/>
      <c r="AA122" s="140"/>
      <c r="AB122" s="140"/>
      <c r="AC122" s="140"/>
      <c r="AD122" s="140"/>
    </row>
    <row r="123" spans="1:30" s="24" customFormat="1" x14ac:dyDescent="0.15">
      <c r="A123" s="140"/>
      <c r="B123" s="140"/>
      <c r="C123" s="140"/>
      <c r="D123" s="140"/>
      <c r="E123" s="140"/>
      <c r="F123" s="140"/>
      <c r="G123" s="140"/>
      <c r="H123" s="140"/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</row>
    <row r="124" spans="1:30" s="24" customFormat="1" x14ac:dyDescent="0.15">
      <c r="A124" s="140"/>
      <c r="B124" s="140"/>
      <c r="C124" s="140"/>
      <c r="D124" s="140"/>
      <c r="E124" s="140"/>
      <c r="F124" s="140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</row>
    <row r="125" spans="1:30" s="24" customFormat="1" x14ac:dyDescent="0.15">
      <c r="A125" s="140"/>
      <c r="B125" s="140"/>
      <c r="C125" s="140"/>
      <c r="D125" s="140"/>
      <c r="E125" s="140"/>
      <c r="F125" s="140"/>
      <c r="G125" s="140"/>
      <c r="H125" s="140"/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</row>
    <row r="126" spans="1:30" s="24" customFormat="1" x14ac:dyDescent="0.15">
      <c r="A126" s="140"/>
      <c r="B126" s="140"/>
      <c r="C126" s="140"/>
      <c r="D126" s="140"/>
      <c r="E126" s="140"/>
      <c r="F126" s="140"/>
      <c r="G126" s="140"/>
      <c r="H126" s="140"/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</row>
    <row r="127" spans="1:30" s="24" customFormat="1" x14ac:dyDescent="0.15">
      <c r="A127" s="140"/>
      <c r="B127" s="140"/>
      <c r="C127" s="140"/>
      <c r="D127" s="140"/>
      <c r="E127" s="140"/>
      <c r="F127" s="140"/>
      <c r="G127" s="140"/>
      <c r="H127" s="140"/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</row>
    <row r="128" spans="1:30" s="24" customFormat="1" x14ac:dyDescent="0.15">
      <c r="A128" s="140"/>
      <c r="B128" s="140"/>
      <c r="C128" s="140"/>
      <c r="D128" s="140"/>
      <c r="E128" s="140"/>
      <c r="F128" s="140"/>
      <c r="G128" s="140"/>
      <c r="H128" s="140"/>
      <c r="I128" s="140"/>
      <c r="J128" s="140"/>
      <c r="K128" s="140"/>
      <c r="L128" s="140"/>
      <c r="M128" s="140"/>
      <c r="N128" s="140"/>
      <c r="O128" s="140"/>
      <c r="P128" s="140"/>
      <c r="Q128" s="140"/>
      <c r="R128" s="140"/>
      <c r="S128" s="140"/>
      <c r="T128" s="140"/>
      <c r="U128" s="140"/>
      <c r="V128" s="140"/>
      <c r="W128" s="140"/>
      <c r="X128" s="140"/>
      <c r="Y128" s="140"/>
      <c r="Z128" s="140"/>
      <c r="AA128" s="140"/>
      <c r="AB128" s="140"/>
      <c r="AC128" s="140"/>
      <c r="AD128" s="140"/>
    </row>
    <row r="129" spans="1:30" s="24" customFormat="1" x14ac:dyDescent="0.15">
      <c r="A129" s="140"/>
      <c r="B129" s="140"/>
      <c r="C129" s="140"/>
      <c r="D129" s="140"/>
      <c r="E129" s="140"/>
      <c r="F129" s="140"/>
      <c r="G129" s="140"/>
      <c r="H129" s="140"/>
      <c r="I129" s="140"/>
      <c r="J129" s="140"/>
      <c r="K129" s="140"/>
      <c r="L129" s="140"/>
      <c r="M129" s="140"/>
      <c r="N129" s="140"/>
      <c r="O129" s="140"/>
      <c r="P129" s="140"/>
      <c r="Q129" s="140"/>
      <c r="R129" s="140"/>
      <c r="S129" s="140"/>
      <c r="T129" s="140"/>
      <c r="U129" s="140"/>
      <c r="V129" s="140"/>
      <c r="W129" s="140"/>
      <c r="X129" s="140"/>
      <c r="Y129" s="140"/>
      <c r="Z129" s="140"/>
      <c r="AA129" s="140"/>
      <c r="AB129" s="140"/>
      <c r="AC129" s="140"/>
      <c r="AD129" s="140"/>
    </row>
    <row r="130" spans="1:30" s="24" customFormat="1" x14ac:dyDescent="0.15">
      <c r="A130" s="140"/>
      <c r="B130" s="140"/>
      <c r="C130" s="140"/>
      <c r="D130" s="140"/>
      <c r="E130" s="140"/>
      <c r="F130" s="140"/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</row>
    <row r="131" spans="1:30" s="24" customFormat="1" x14ac:dyDescent="0.15">
      <c r="A131" s="140"/>
      <c r="B131" s="140"/>
      <c r="C131" s="140"/>
      <c r="D131" s="140"/>
      <c r="E131" s="140"/>
      <c r="F131" s="140"/>
      <c r="G131" s="140"/>
      <c r="H131" s="140"/>
      <c r="I131" s="140"/>
      <c r="J131" s="140"/>
      <c r="K131" s="140"/>
      <c r="L131" s="140"/>
      <c r="M131" s="140"/>
      <c r="N131" s="140"/>
      <c r="O131" s="140"/>
      <c r="P131" s="140"/>
      <c r="Q131" s="140"/>
      <c r="R131" s="140"/>
      <c r="S131" s="140"/>
      <c r="T131" s="140"/>
      <c r="U131" s="140"/>
      <c r="V131" s="140"/>
      <c r="W131" s="140"/>
      <c r="X131" s="140"/>
      <c r="Y131" s="140"/>
      <c r="Z131" s="140"/>
      <c r="AA131" s="140"/>
      <c r="AB131" s="140"/>
      <c r="AC131" s="140"/>
      <c r="AD131" s="140"/>
    </row>
    <row r="132" spans="1:30" s="24" customFormat="1" x14ac:dyDescent="0.15">
      <c r="A132" s="140"/>
      <c r="B132" s="140"/>
      <c r="C132" s="140"/>
      <c r="D132" s="140"/>
      <c r="E132" s="140"/>
      <c r="F132" s="140"/>
      <c r="G132" s="140"/>
      <c r="H132" s="140"/>
      <c r="I132" s="140"/>
      <c r="J132" s="140"/>
      <c r="K132" s="140"/>
      <c r="L132" s="140"/>
      <c r="M132" s="140"/>
      <c r="N132" s="140"/>
      <c r="O132" s="140"/>
      <c r="P132" s="140"/>
      <c r="Q132" s="140"/>
      <c r="R132" s="140"/>
      <c r="S132" s="140"/>
      <c r="T132" s="140"/>
      <c r="U132" s="140"/>
      <c r="V132" s="140"/>
      <c r="W132" s="140"/>
      <c r="X132" s="140"/>
      <c r="Y132" s="140"/>
      <c r="Z132" s="140"/>
      <c r="AA132" s="140"/>
      <c r="AB132" s="140"/>
      <c r="AC132" s="140"/>
      <c r="AD132" s="140"/>
    </row>
    <row r="133" spans="1:30" s="24" customFormat="1" x14ac:dyDescent="0.15">
      <c r="A133" s="140"/>
      <c r="B133" s="140"/>
      <c r="C133" s="140"/>
      <c r="D133" s="140"/>
      <c r="E133" s="140"/>
      <c r="F133" s="140"/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</row>
    <row r="134" spans="1:30" s="24" customFormat="1" x14ac:dyDescent="0.15">
      <c r="A134" s="140"/>
      <c r="B134" s="140"/>
      <c r="C134" s="140"/>
      <c r="D134" s="140"/>
      <c r="E134" s="140"/>
      <c r="F134" s="140"/>
      <c r="G134" s="140"/>
      <c r="H134" s="140"/>
      <c r="I134" s="140"/>
      <c r="J134" s="140"/>
      <c r="K134" s="140"/>
      <c r="L134" s="140"/>
      <c r="M134" s="140"/>
      <c r="N134" s="140"/>
      <c r="O134" s="140"/>
      <c r="P134" s="140"/>
      <c r="Q134" s="140"/>
      <c r="R134" s="140"/>
      <c r="S134" s="140"/>
      <c r="T134" s="140"/>
      <c r="U134" s="140"/>
      <c r="V134" s="140"/>
      <c r="W134" s="140"/>
      <c r="X134" s="140"/>
      <c r="Y134" s="140"/>
      <c r="Z134" s="140"/>
      <c r="AA134" s="140"/>
      <c r="AB134" s="140"/>
      <c r="AC134" s="140"/>
      <c r="AD134" s="140"/>
    </row>
    <row r="135" spans="1:30" s="24" customFormat="1" x14ac:dyDescent="0.15">
      <c r="A135" s="140"/>
      <c r="B135" s="140"/>
      <c r="C135" s="140"/>
      <c r="D135" s="140"/>
      <c r="E135" s="140"/>
      <c r="F135" s="140"/>
      <c r="G135" s="140"/>
      <c r="H135" s="140"/>
      <c r="I135" s="140"/>
      <c r="J135" s="140"/>
      <c r="K135" s="140"/>
      <c r="L135" s="140"/>
      <c r="M135" s="140"/>
      <c r="N135" s="140"/>
      <c r="O135" s="140"/>
      <c r="P135" s="140"/>
      <c r="Q135" s="140"/>
      <c r="R135" s="140"/>
      <c r="S135" s="140"/>
      <c r="T135" s="140"/>
      <c r="U135" s="140"/>
      <c r="V135" s="140"/>
      <c r="W135" s="140"/>
      <c r="X135" s="140"/>
      <c r="Y135" s="140"/>
      <c r="Z135" s="140"/>
      <c r="AA135" s="140"/>
      <c r="AB135" s="140"/>
      <c r="AC135" s="140"/>
      <c r="AD135" s="140"/>
    </row>
    <row r="136" spans="1:30" s="24" customFormat="1" x14ac:dyDescent="0.15">
      <c r="A136" s="140"/>
      <c r="B136" s="140"/>
      <c r="C136" s="140"/>
      <c r="D136" s="140"/>
      <c r="E136" s="140"/>
      <c r="F136" s="140"/>
      <c r="G136" s="140"/>
      <c r="H136" s="140"/>
      <c r="I136" s="140"/>
      <c r="J136" s="140"/>
      <c r="K136" s="140"/>
      <c r="L136" s="140"/>
      <c r="M136" s="140"/>
      <c r="N136" s="140"/>
      <c r="O136" s="140"/>
      <c r="P136" s="140"/>
      <c r="Q136" s="140"/>
      <c r="R136" s="140"/>
      <c r="S136" s="140"/>
      <c r="T136" s="140"/>
      <c r="U136" s="140"/>
      <c r="V136" s="140"/>
      <c r="W136" s="140"/>
      <c r="X136" s="140"/>
      <c r="Y136" s="140"/>
      <c r="Z136" s="140"/>
      <c r="AA136" s="140"/>
      <c r="AB136" s="140"/>
      <c r="AC136" s="140"/>
      <c r="AD136" s="140"/>
    </row>
    <row r="137" spans="1:30" s="24" customFormat="1" x14ac:dyDescent="0.15">
      <c r="A137" s="140"/>
      <c r="B137" s="140"/>
      <c r="C137" s="140"/>
      <c r="D137" s="140"/>
      <c r="E137" s="140"/>
      <c r="F137" s="140"/>
      <c r="G137" s="140"/>
      <c r="H137" s="140"/>
      <c r="I137" s="140"/>
      <c r="J137" s="140"/>
      <c r="K137" s="140"/>
      <c r="L137" s="140"/>
      <c r="M137" s="140"/>
      <c r="N137" s="140"/>
      <c r="O137" s="140"/>
      <c r="P137" s="140"/>
      <c r="Q137" s="140"/>
      <c r="R137" s="140"/>
      <c r="S137" s="140"/>
      <c r="T137" s="140"/>
      <c r="U137" s="140"/>
      <c r="V137" s="140"/>
      <c r="W137" s="140"/>
      <c r="X137" s="140"/>
      <c r="Y137" s="140"/>
      <c r="Z137" s="140"/>
      <c r="AA137" s="140"/>
      <c r="AB137" s="140"/>
      <c r="AC137" s="140"/>
      <c r="AD137" s="140"/>
    </row>
    <row r="138" spans="1:30" s="24" customFormat="1" x14ac:dyDescent="0.1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  <c r="L138" s="140"/>
      <c r="M138" s="140"/>
      <c r="N138" s="140"/>
      <c r="O138" s="140"/>
      <c r="P138" s="140"/>
      <c r="Q138" s="140"/>
      <c r="R138" s="140"/>
      <c r="S138" s="140"/>
      <c r="T138" s="140"/>
      <c r="U138" s="140"/>
      <c r="V138" s="140"/>
      <c r="W138" s="140"/>
      <c r="X138" s="140"/>
      <c r="Y138" s="140"/>
      <c r="Z138" s="140"/>
      <c r="AA138" s="140"/>
      <c r="AB138" s="140"/>
      <c r="AC138" s="140"/>
      <c r="AD138" s="140"/>
    </row>
    <row r="139" spans="1:30" s="24" customFormat="1" x14ac:dyDescent="0.1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  <c r="L139" s="140"/>
      <c r="M139" s="140"/>
      <c r="N139" s="140"/>
      <c r="O139" s="140"/>
      <c r="P139" s="140"/>
      <c r="Q139" s="140"/>
      <c r="R139" s="140"/>
      <c r="S139" s="140"/>
      <c r="T139" s="140"/>
      <c r="U139" s="140"/>
      <c r="V139" s="140"/>
      <c r="W139" s="140"/>
      <c r="X139" s="140"/>
      <c r="Y139" s="140"/>
      <c r="Z139" s="140"/>
      <c r="AA139" s="140"/>
      <c r="AB139" s="140"/>
      <c r="AC139" s="140"/>
      <c r="AD139" s="140"/>
    </row>
    <row r="140" spans="1:30" s="24" customFormat="1" x14ac:dyDescent="0.1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  <c r="L140" s="140"/>
      <c r="M140" s="140"/>
      <c r="N140" s="140"/>
      <c r="O140" s="140"/>
      <c r="P140" s="140"/>
      <c r="Q140" s="140"/>
      <c r="R140" s="140"/>
      <c r="S140" s="140"/>
      <c r="T140" s="140"/>
      <c r="U140" s="140"/>
      <c r="V140" s="140"/>
      <c r="W140" s="140"/>
      <c r="X140" s="140"/>
      <c r="Y140" s="140"/>
      <c r="Z140" s="140"/>
      <c r="AA140" s="140"/>
      <c r="AB140" s="140"/>
      <c r="AC140" s="140"/>
      <c r="AD140" s="140"/>
    </row>
    <row r="141" spans="1:30" s="24" customFormat="1" x14ac:dyDescent="0.1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  <c r="L141" s="140"/>
      <c r="M141" s="140"/>
      <c r="N141" s="140"/>
      <c r="O141" s="140"/>
      <c r="P141" s="140"/>
      <c r="Q141" s="140"/>
      <c r="R141" s="140"/>
      <c r="S141" s="140"/>
      <c r="T141" s="140"/>
      <c r="U141" s="140"/>
      <c r="V141" s="140"/>
      <c r="W141" s="140"/>
      <c r="X141" s="140"/>
      <c r="Y141" s="140"/>
      <c r="Z141" s="140"/>
      <c r="AA141" s="140"/>
      <c r="AB141" s="140"/>
      <c r="AC141" s="140"/>
      <c r="AD141" s="140"/>
    </row>
    <row r="142" spans="1:30" s="24" customFormat="1" x14ac:dyDescent="0.1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  <c r="L142" s="140"/>
      <c r="M142" s="140"/>
      <c r="N142" s="140"/>
      <c r="O142" s="140"/>
      <c r="P142" s="140"/>
      <c r="Q142" s="140"/>
      <c r="R142" s="140"/>
      <c r="S142" s="140"/>
      <c r="T142" s="140"/>
      <c r="U142" s="140"/>
      <c r="V142" s="140"/>
      <c r="W142" s="140"/>
      <c r="X142" s="140"/>
      <c r="Y142" s="140"/>
      <c r="Z142" s="140"/>
      <c r="AA142" s="140"/>
      <c r="AB142" s="140"/>
      <c r="AC142" s="140"/>
      <c r="AD142" s="140"/>
    </row>
    <row r="143" spans="1:30" s="24" customFormat="1" x14ac:dyDescent="0.1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  <c r="L143" s="140"/>
      <c r="M143" s="140"/>
      <c r="N143" s="140"/>
      <c r="O143" s="140"/>
      <c r="P143" s="140"/>
      <c r="Q143" s="140"/>
      <c r="R143" s="140"/>
      <c r="S143" s="140"/>
      <c r="T143" s="140"/>
      <c r="U143" s="140"/>
      <c r="V143" s="140"/>
      <c r="W143" s="140"/>
      <c r="X143" s="140"/>
      <c r="Y143" s="140"/>
      <c r="Z143" s="140"/>
      <c r="AA143" s="140"/>
      <c r="AB143" s="140"/>
      <c r="AC143" s="140"/>
      <c r="AD143" s="140"/>
    </row>
    <row r="144" spans="1:30" s="24" customFormat="1" x14ac:dyDescent="0.1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  <c r="L144" s="140"/>
      <c r="M144" s="140"/>
      <c r="N144" s="140"/>
      <c r="O144" s="140"/>
      <c r="P144" s="140"/>
      <c r="Q144" s="140"/>
      <c r="R144" s="140"/>
      <c r="S144" s="140"/>
      <c r="T144" s="140"/>
      <c r="U144" s="140"/>
      <c r="V144" s="140"/>
      <c r="W144" s="140"/>
      <c r="X144" s="140"/>
      <c r="Y144" s="140"/>
      <c r="Z144" s="140"/>
      <c r="AA144" s="140"/>
      <c r="AB144" s="140"/>
      <c r="AC144" s="140"/>
      <c r="AD144" s="140"/>
    </row>
    <row r="145" spans="1:30" s="24" customFormat="1" x14ac:dyDescent="0.1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  <c r="L145" s="140"/>
      <c r="M145" s="140"/>
      <c r="N145" s="140"/>
      <c r="O145" s="140"/>
      <c r="P145" s="140"/>
      <c r="Q145" s="140"/>
      <c r="R145" s="140"/>
      <c r="S145" s="140"/>
      <c r="T145" s="140"/>
      <c r="U145" s="140"/>
      <c r="V145" s="140"/>
      <c r="W145" s="140"/>
      <c r="X145" s="140"/>
      <c r="Y145" s="140"/>
      <c r="Z145" s="140"/>
      <c r="AA145" s="140"/>
      <c r="AB145" s="140"/>
      <c r="AC145" s="140"/>
      <c r="AD145" s="140"/>
    </row>
    <row r="146" spans="1:30" s="24" customFormat="1" x14ac:dyDescent="0.1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  <c r="L146" s="140"/>
      <c r="M146" s="140"/>
      <c r="N146" s="140"/>
      <c r="O146" s="140"/>
      <c r="P146" s="140"/>
      <c r="Q146" s="140"/>
      <c r="R146" s="140"/>
      <c r="S146" s="140"/>
      <c r="T146" s="140"/>
      <c r="U146" s="140"/>
      <c r="V146" s="140"/>
      <c r="W146" s="140"/>
      <c r="X146" s="140"/>
      <c r="Y146" s="140"/>
      <c r="Z146" s="140"/>
      <c r="AA146" s="140"/>
      <c r="AB146" s="140"/>
      <c r="AC146" s="140"/>
      <c r="AD146" s="140"/>
    </row>
    <row r="147" spans="1:30" s="24" customFormat="1" x14ac:dyDescent="0.1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  <c r="L147" s="140"/>
      <c r="M147" s="140"/>
      <c r="N147" s="140"/>
      <c r="O147" s="140"/>
      <c r="P147" s="140"/>
      <c r="Q147" s="140"/>
      <c r="R147" s="140"/>
      <c r="S147" s="140"/>
      <c r="T147" s="140"/>
      <c r="U147" s="140"/>
      <c r="V147" s="140"/>
      <c r="W147" s="140"/>
      <c r="X147" s="140"/>
      <c r="Y147" s="140"/>
      <c r="Z147" s="140"/>
      <c r="AA147" s="140"/>
      <c r="AB147" s="140"/>
      <c r="AC147" s="140"/>
      <c r="AD147" s="140"/>
    </row>
    <row r="148" spans="1:30" s="24" customFormat="1" x14ac:dyDescent="0.1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  <c r="L148" s="140"/>
      <c r="M148" s="140"/>
      <c r="N148" s="140"/>
      <c r="O148" s="140"/>
      <c r="P148" s="140"/>
      <c r="Q148" s="140"/>
      <c r="R148" s="140"/>
      <c r="S148" s="140"/>
      <c r="T148" s="140"/>
      <c r="U148" s="140"/>
      <c r="V148" s="140"/>
      <c r="W148" s="140"/>
      <c r="X148" s="140"/>
      <c r="Y148" s="140"/>
      <c r="Z148" s="140"/>
      <c r="AA148" s="140"/>
      <c r="AB148" s="140"/>
      <c r="AC148" s="140"/>
      <c r="AD148" s="140"/>
    </row>
    <row r="149" spans="1:30" s="24" customFormat="1" x14ac:dyDescent="0.15"/>
    <row r="150" spans="1:30" s="24" customFormat="1" x14ac:dyDescent="0.15"/>
    <row r="151" spans="1:30" s="24" customFormat="1" x14ac:dyDescent="0.15"/>
    <row r="152" spans="1:30" s="24" customFormat="1" x14ac:dyDescent="0.15"/>
    <row r="153" spans="1:30" s="24" customFormat="1" x14ac:dyDescent="0.15"/>
    <row r="154" spans="1:30" s="24" customFormat="1" x14ac:dyDescent="0.15"/>
    <row r="155" spans="1:30" s="24" customFormat="1" x14ac:dyDescent="0.15"/>
    <row r="156" spans="1:30" s="24" customFormat="1" x14ac:dyDescent="0.15"/>
    <row r="157" spans="1:30" s="24" customFormat="1" x14ac:dyDescent="0.15"/>
    <row r="158" spans="1:30" s="24" customFormat="1" x14ac:dyDescent="0.15"/>
    <row r="159" spans="1:30" s="24" customFormat="1" x14ac:dyDescent="0.15"/>
    <row r="160" spans="1:30" s="24" customFormat="1" x14ac:dyDescent="0.15"/>
    <row r="161" s="24" customFormat="1" x14ac:dyDescent="0.15"/>
    <row r="162" s="24" customFormat="1" x14ac:dyDescent="0.15"/>
    <row r="163" s="24" customFormat="1" x14ac:dyDescent="0.15"/>
    <row r="164" s="24" customFormat="1" x14ac:dyDescent="0.15"/>
    <row r="165" s="24" customFormat="1" x14ac:dyDescent="0.15"/>
    <row r="166" s="24" customFormat="1" x14ac:dyDescent="0.15"/>
    <row r="167" s="24" customFormat="1" x14ac:dyDescent="0.15"/>
    <row r="168" s="24" customFormat="1" x14ac:dyDescent="0.15"/>
    <row r="169" s="24" customFormat="1" x14ac:dyDescent="0.15"/>
    <row r="170" s="24" customFormat="1" x14ac:dyDescent="0.15"/>
    <row r="171" s="24" customFormat="1" x14ac:dyDescent="0.15"/>
    <row r="172" s="24" customFormat="1" x14ac:dyDescent="0.15"/>
    <row r="173" s="24" customFormat="1" x14ac:dyDescent="0.15"/>
    <row r="174" s="24" customFormat="1" x14ac:dyDescent="0.15"/>
    <row r="175" s="24" customFormat="1" x14ac:dyDescent="0.15"/>
    <row r="176" s="24" customFormat="1" x14ac:dyDescent="0.15"/>
    <row r="177" s="24" customFormat="1" x14ac:dyDescent="0.15"/>
    <row r="178" s="24" customFormat="1" x14ac:dyDescent="0.15"/>
    <row r="179" s="24" customFormat="1" x14ac:dyDescent="0.15"/>
    <row r="180" s="24" customFormat="1" x14ac:dyDescent="0.15"/>
    <row r="181" s="24" customFormat="1" x14ac:dyDescent="0.15"/>
    <row r="182" s="24" customFormat="1" x14ac:dyDescent="0.15"/>
    <row r="183" s="24" customFormat="1" x14ac:dyDescent="0.15"/>
    <row r="184" s="24" customFormat="1" x14ac:dyDescent="0.15"/>
    <row r="185" s="24" customFormat="1" x14ac:dyDescent="0.15"/>
    <row r="186" s="24" customFormat="1" x14ac:dyDescent="0.15"/>
    <row r="187" s="24" customFormat="1" x14ac:dyDescent="0.15"/>
    <row r="188" s="24" customFormat="1" x14ac:dyDescent="0.15"/>
    <row r="189" s="24" customFormat="1" x14ac:dyDescent="0.15"/>
    <row r="190" s="24" customFormat="1" x14ac:dyDescent="0.15"/>
    <row r="191" s="24" customFormat="1" x14ac:dyDescent="0.15"/>
    <row r="192" s="24" customFormat="1" x14ac:dyDescent="0.15"/>
    <row r="193" s="24" customFormat="1" x14ac:dyDescent="0.15"/>
    <row r="194" s="24" customFormat="1" x14ac:dyDescent="0.15"/>
    <row r="195" s="24" customFormat="1" x14ac:dyDescent="0.15"/>
    <row r="196" s="24" customFormat="1" x14ac:dyDescent="0.15"/>
    <row r="197" s="24" customFormat="1" x14ac:dyDescent="0.15"/>
    <row r="198" s="24" customFormat="1" x14ac:dyDescent="0.15"/>
    <row r="199" s="24" customFormat="1" x14ac:dyDescent="0.15"/>
    <row r="200" s="24" customFormat="1" x14ac:dyDescent="0.15"/>
    <row r="201" s="24" customFormat="1" x14ac:dyDescent="0.15"/>
    <row r="202" s="24" customFormat="1" x14ac:dyDescent="0.15"/>
    <row r="203" s="24" customFormat="1" x14ac:dyDescent="0.15"/>
    <row r="204" s="24" customFormat="1" x14ac:dyDescent="0.15"/>
    <row r="205" s="24" customFormat="1" x14ac:dyDescent="0.15"/>
    <row r="206" s="24" customFormat="1" x14ac:dyDescent="0.15"/>
    <row r="207" s="24" customFormat="1" x14ac:dyDescent="0.15"/>
    <row r="208" s="24" customFormat="1" x14ac:dyDescent="0.15"/>
    <row r="209" s="24" customFormat="1" x14ac:dyDescent="0.15"/>
    <row r="210" s="24" customFormat="1" x14ac:dyDescent="0.15"/>
    <row r="211" s="24" customFormat="1" x14ac:dyDescent="0.15"/>
    <row r="212" s="24" customFormat="1" x14ac:dyDescent="0.15"/>
    <row r="213" s="24" customFormat="1" x14ac:dyDescent="0.15"/>
    <row r="214" s="24" customFormat="1" x14ac:dyDescent="0.15"/>
    <row r="215" s="24" customFormat="1" x14ac:dyDescent="0.15"/>
    <row r="216" s="24" customFormat="1" x14ac:dyDescent="0.15"/>
    <row r="217" s="24" customFormat="1" x14ac:dyDescent="0.15"/>
    <row r="218" s="24" customFormat="1" x14ac:dyDescent="0.15"/>
    <row r="219" s="24" customFormat="1" x14ac:dyDescent="0.15"/>
    <row r="220" s="24" customFormat="1" x14ac:dyDescent="0.15"/>
    <row r="221" s="24" customFormat="1" x14ac:dyDescent="0.15"/>
    <row r="222" s="24" customFormat="1" x14ac:dyDescent="0.15"/>
    <row r="223" s="24" customFormat="1" x14ac:dyDescent="0.15"/>
    <row r="224" s="24" customFormat="1" x14ac:dyDescent="0.15"/>
    <row r="225" s="24" customFormat="1" x14ac:dyDescent="0.15"/>
    <row r="226" s="24" customFormat="1" x14ac:dyDescent="0.15"/>
    <row r="227" s="24" customFormat="1" x14ac:dyDescent="0.15"/>
    <row r="228" s="24" customFormat="1" x14ac:dyDescent="0.15"/>
    <row r="229" s="24" customFormat="1" x14ac:dyDescent="0.15"/>
    <row r="230" s="24" customFormat="1" x14ac:dyDescent="0.15"/>
    <row r="231" s="24" customFormat="1" x14ac:dyDescent="0.15"/>
    <row r="232" s="24" customFormat="1" x14ac:dyDescent="0.15"/>
    <row r="233" s="24" customFormat="1" x14ac:dyDescent="0.15"/>
    <row r="234" s="24" customFormat="1" x14ac:dyDescent="0.15"/>
    <row r="235" s="24" customFormat="1" x14ac:dyDescent="0.15"/>
    <row r="236" s="24" customFormat="1" x14ac:dyDescent="0.15"/>
    <row r="237" s="24" customFormat="1" x14ac:dyDescent="0.15"/>
    <row r="238" s="24" customFormat="1" x14ac:dyDescent="0.15"/>
    <row r="239" s="24" customFormat="1" x14ac:dyDescent="0.15"/>
    <row r="240" s="24" customFormat="1" x14ac:dyDescent="0.15"/>
    <row r="241" s="24" customFormat="1" x14ac:dyDescent="0.15"/>
    <row r="242" s="24" customFormat="1" x14ac:dyDescent="0.15"/>
    <row r="243" s="24" customFormat="1" x14ac:dyDescent="0.15"/>
    <row r="244" s="24" customFormat="1" x14ac:dyDescent="0.15"/>
    <row r="245" s="24" customFormat="1" x14ac:dyDescent="0.15"/>
    <row r="246" s="24" customFormat="1" x14ac:dyDescent="0.15"/>
    <row r="247" s="24" customFormat="1" x14ac:dyDescent="0.15"/>
    <row r="248" s="24" customFormat="1" x14ac:dyDescent="0.15"/>
    <row r="249" s="24" customFormat="1" x14ac:dyDescent="0.15"/>
    <row r="250" s="24" customFormat="1" x14ac:dyDescent="0.15"/>
    <row r="251" s="24" customFormat="1" x14ac:dyDescent="0.15"/>
    <row r="252" s="24" customFormat="1" x14ac:dyDescent="0.15"/>
    <row r="253" s="24" customFormat="1" x14ac:dyDescent="0.15"/>
    <row r="254" s="24" customFormat="1" x14ac:dyDescent="0.15"/>
    <row r="255" s="24" customFormat="1" x14ac:dyDescent="0.15"/>
    <row r="256" s="24" customFormat="1" x14ac:dyDescent="0.15"/>
    <row r="257" s="24" customFormat="1" x14ac:dyDescent="0.15"/>
    <row r="258" s="24" customFormat="1" x14ac:dyDescent="0.15"/>
    <row r="259" s="24" customFormat="1" x14ac:dyDescent="0.15"/>
    <row r="260" s="24" customFormat="1" x14ac:dyDescent="0.15"/>
    <row r="261" s="24" customFormat="1" x14ac:dyDescent="0.15"/>
    <row r="262" s="24" customFormat="1" x14ac:dyDescent="0.15"/>
    <row r="263" s="24" customFormat="1" x14ac:dyDescent="0.15"/>
    <row r="264" s="24" customFormat="1" x14ac:dyDescent="0.15"/>
    <row r="265" s="24" customFormat="1" x14ac:dyDescent="0.15"/>
    <row r="266" s="24" customFormat="1" x14ac:dyDescent="0.15"/>
    <row r="267" s="24" customFormat="1" x14ac:dyDescent="0.15"/>
    <row r="268" s="24" customFormat="1" x14ac:dyDescent="0.15"/>
    <row r="269" s="24" customFormat="1" x14ac:dyDescent="0.15"/>
    <row r="270" s="24" customFormat="1" x14ac:dyDescent="0.15"/>
    <row r="271" s="24" customFormat="1" x14ac:dyDescent="0.15"/>
    <row r="272" s="24" customFormat="1" x14ac:dyDescent="0.15"/>
    <row r="273" s="24" customFormat="1" x14ac:dyDescent="0.15"/>
    <row r="274" s="24" customFormat="1" x14ac:dyDescent="0.15"/>
    <row r="275" s="24" customFormat="1" x14ac:dyDescent="0.15"/>
    <row r="276" s="24" customFormat="1" x14ac:dyDescent="0.15"/>
    <row r="277" s="24" customFormat="1" x14ac:dyDescent="0.15"/>
    <row r="278" s="24" customFormat="1" x14ac:dyDescent="0.15"/>
    <row r="279" s="24" customFormat="1" x14ac:dyDescent="0.15"/>
    <row r="280" s="24" customFormat="1" x14ac:dyDescent="0.15"/>
    <row r="281" s="24" customFormat="1" x14ac:dyDescent="0.15"/>
    <row r="282" s="24" customFormat="1" x14ac:dyDescent="0.15"/>
    <row r="283" s="24" customFormat="1" x14ac:dyDescent="0.15"/>
    <row r="284" s="24" customFormat="1" x14ac:dyDescent="0.15"/>
    <row r="285" s="24" customFormat="1" x14ac:dyDescent="0.15"/>
    <row r="286" s="24" customFormat="1" x14ac:dyDescent="0.15"/>
    <row r="287" s="24" customFormat="1" x14ac:dyDescent="0.15"/>
    <row r="288" s="24" customFormat="1" x14ac:dyDescent="0.15"/>
    <row r="289" s="24" customFormat="1" x14ac:dyDescent="0.15"/>
    <row r="290" s="24" customFormat="1" x14ac:dyDescent="0.15"/>
    <row r="291" s="24" customFormat="1" x14ac:dyDescent="0.15"/>
    <row r="292" s="24" customFormat="1" x14ac:dyDescent="0.15"/>
    <row r="293" s="24" customFormat="1" x14ac:dyDescent="0.15"/>
    <row r="294" s="24" customFormat="1" x14ac:dyDescent="0.15"/>
    <row r="295" s="24" customFormat="1" x14ac:dyDescent="0.15"/>
    <row r="296" s="24" customFormat="1" x14ac:dyDescent="0.15"/>
    <row r="297" s="24" customFormat="1" x14ac:dyDescent="0.15"/>
    <row r="298" s="24" customFormat="1" x14ac:dyDescent="0.15"/>
    <row r="299" s="24" customFormat="1" x14ac:dyDescent="0.15"/>
    <row r="300" s="24" customFormat="1" x14ac:dyDescent="0.15"/>
    <row r="301" s="24" customFormat="1" x14ac:dyDescent="0.15"/>
    <row r="302" s="24" customFormat="1" x14ac:dyDescent="0.15"/>
    <row r="303" s="24" customFormat="1" x14ac:dyDescent="0.15"/>
    <row r="304" s="24" customFormat="1" x14ac:dyDescent="0.15"/>
    <row r="305" s="24" customFormat="1" x14ac:dyDescent="0.15"/>
    <row r="306" s="24" customFormat="1" x14ac:dyDescent="0.15"/>
    <row r="307" s="24" customFormat="1" x14ac:dyDescent="0.15"/>
    <row r="308" s="24" customFormat="1" x14ac:dyDescent="0.15"/>
    <row r="309" s="24" customFormat="1" x14ac:dyDescent="0.15"/>
    <row r="310" s="24" customFormat="1" x14ac:dyDescent="0.15"/>
    <row r="311" s="24" customFormat="1" x14ac:dyDescent="0.15"/>
    <row r="312" s="24" customFormat="1" x14ac:dyDescent="0.15"/>
    <row r="313" s="24" customFormat="1" x14ac:dyDescent="0.15"/>
    <row r="314" s="24" customFormat="1" x14ac:dyDescent="0.15"/>
    <row r="315" s="24" customFormat="1" x14ac:dyDescent="0.15"/>
    <row r="316" s="24" customFormat="1" x14ac:dyDescent="0.15"/>
    <row r="317" s="24" customFormat="1" x14ac:dyDescent="0.15"/>
    <row r="318" s="24" customFormat="1" x14ac:dyDescent="0.15"/>
    <row r="319" s="24" customFormat="1" x14ac:dyDescent="0.15"/>
    <row r="320" s="24" customFormat="1" x14ac:dyDescent="0.15"/>
    <row r="321" s="24" customFormat="1" x14ac:dyDescent="0.15"/>
    <row r="322" s="24" customFormat="1" x14ac:dyDescent="0.15"/>
    <row r="323" s="24" customFormat="1" x14ac:dyDescent="0.15"/>
    <row r="324" s="24" customFormat="1" x14ac:dyDescent="0.15"/>
    <row r="325" s="24" customFormat="1" x14ac:dyDescent="0.15"/>
    <row r="326" s="24" customFormat="1" x14ac:dyDescent="0.15"/>
    <row r="327" s="24" customFormat="1" x14ac:dyDescent="0.15"/>
    <row r="328" s="24" customFormat="1" x14ac:dyDescent="0.15"/>
    <row r="329" s="24" customFormat="1" x14ac:dyDescent="0.15"/>
    <row r="330" s="24" customFormat="1" x14ac:dyDescent="0.15"/>
    <row r="331" s="24" customFormat="1" x14ac:dyDescent="0.15"/>
    <row r="332" s="24" customFormat="1" x14ac:dyDescent="0.15"/>
    <row r="333" s="24" customFormat="1" x14ac:dyDescent="0.15"/>
    <row r="334" s="24" customFormat="1" x14ac:dyDescent="0.15"/>
    <row r="335" s="24" customFormat="1" x14ac:dyDescent="0.15"/>
    <row r="336" s="24" customFormat="1" x14ac:dyDescent="0.15"/>
    <row r="337" s="24" customFormat="1" x14ac:dyDescent="0.15"/>
    <row r="338" s="24" customFormat="1" x14ac:dyDescent="0.15"/>
    <row r="339" s="24" customFormat="1" x14ac:dyDescent="0.15"/>
    <row r="340" s="24" customFormat="1" x14ac:dyDescent="0.15"/>
    <row r="341" s="24" customFormat="1" x14ac:dyDescent="0.15"/>
    <row r="342" s="24" customFormat="1" x14ac:dyDescent="0.15"/>
    <row r="343" s="24" customFormat="1" x14ac:dyDescent="0.15"/>
    <row r="344" s="24" customFormat="1" x14ac:dyDescent="0.15"/>
    <row r="345" s="24" customFormat="1" x14ac:dyDescent="0.15"/>
    <row r="346" s="24" customFormat="1" x14ac:dyDescent="0.15"/>
    <row r="347" s="24" customFormat="1" x14ac:dyDescent="0.15"/>
    <row r="348" s="24" customFormat="1" x14ac:dyDescent="0.15"/>
    <row r="349" s="24" customFormat="1" x14ac:dyDescent="0.15"/>
    <row r="350" s="24" customFormat="1" x14ac:dyDescent="0.15"/>
    <row r="351" s="24" customFormat="1" x14ac:dyDescent="0.15"/>
    <row r="352" s="24" customFormat="1" x14ac:dyDescent="0.15"/>
    <row r="353" s="24" customFormat="1" x14ac:dyDescent="0.15"/>
    <row r="354" s="24" customFormat="1" x14ac:dyDescent="0.15"/>
    <row r="355" s="24" customFormat="1" x14ac:dyDescent="0.15"/>
    <row r="356" s="24" customFormat="1" x14ac:dyDescent="0.15"/>
    <row r="357" s="24" customFormat="1" x14ac:dyDescent="0.15"/>
    <row r="358" s="24" customFormat="1" x14ac:dyDescent="0.15"/>
    <row r="359" s="24" customFormat="1" x14ac:dyDescent="0.15"/>
    <row r="360" s="24" customFormat="1" x14ac:dyDescent="0.15"/>
    <row r="361" s="24" customFormat="1" x14ac:dyDescent="0.15"/>
    <row r="362" s="24" customFormat="1" x14ac:dyDescent="0.15"/>
    <row r="363" s="24" customFormat="1" x14ac:dyDescent="0.15"/>
    <row r="364" s="24" customFormat="1" x14ac:dyDescent="0.15"/>
    <row r="365" s="24" customFormat="1" x14ac:dyDescent="0.15"/>
    <row r="366" s="24" customFormat="1" x14ac:dyDescent="0.15"/>
    <row r="367" s="24" customFormat="1" x14ac:dyDescent="0.15"/>
    <row r="368" s="24" customFormat="1" x14ac:dyDescent="0.15"/>
    <row r="369" s="24" customFormat="1" x14ac:dyDescent="0.15"/>
    <row r="370" s="24" customFormat="1" x14ac:dyDescent="0.15"/>
    <row r="371" s="24" customFormat="1" x14ac:dyDescent="0.15"/>
    <row r="372" s="24" customFormat="1" x14ac:dyDescent="0.15"/>
    <row r="373" s="24" customFormat="1" x14ac:dyDescent="0.15"/>
    <row r="374" s="24" customFormat="1" x14ac:dyDescent="0.15"/>
    <row r="375" s="24" customFormat="1" x14ac:dyDescent="0.15"/>
    <row r="376" s="24" customFormat="1" x14ac:dyDescent="0.15"/>
    <row r="377" s="24" customFormat="1" x14ac:dyDescent="0.15"/>
    <row r="378" s="24" customFormat="1" x14ac:dyDescent="0.15"/>
    <row r="379" s="24" customFormat="1" x14ac:dyDescent="0.15"/>
    <row r="380" s="24" customFormat="1" x14ac:dyDescent="0.15"/>
    <row r="381" s="24" customFormat="1" x14ac:dyDescent="0.15"/>
    <row r="382" s="24" customFormat="1" x14ac:dyDescent="0.15"/>
    <row r="383" s="24" customFormat="1" x14ac:dyDescent="0.15"/>
    <row r="384" s="24" customFormat="1" x14ac:dyDescent="0.15"/>
    <row r="385" s="24" customFormat="1" x14ac:dyDescent="0.15"/>
    <row r="386" s="24" customFormat="1" x14ac:dyDescent="0.15"/>
    <row r="387" s="24" customFormat="1" x14ac:dyDescent="0.15"/>
    <row r="388" s="24" customFormat="1" x14ac:dyDescent="0.15"/>
    <row r="389" s="24" customFormat="1" x14ac:dyDescent="0.15"/>
    <row r="390" s="24" customFormat="1" x14ac:dyDescent="0.15"/>
    <row r="391" s="24" customFormat="1" x14ac:dyDescent="0.15"/>
    <row r="392" s="24" customFormat="1" x14ac:dyDescent="0.15"/>
    <row r="393" s="24" customFormat="1" x14ac:dyDescent="0.15"/>
    <row r="394" s="24" customFormat="1" x14ac:dyDescent="0.15"/>
    <row r="395" s="24" customFormat="1" x14ac:dyDescent="0.15"/>
    <row r="396" s="24" customFormat="1" x14ac:dyDescent="0.15"/>
    <row r="397" s="24" customFormat="1" x14ac:dyDescent="0.15"/>
    <row r="398" s="24" customFormat="1" x14ac:dyDescent="0.15"/>
    <row r="399" s="24" customFormat="1" x14ac:dyDescent="0.15"/>
    <row r="400" s="24" customFormat="1" x14ac:dyDescent="0.15"/>
    <row r="401" s="24" customFormat="1" x14ac:dyDescent="0.15"/>
    <row r="402" s="24" customFormat="1" x14ac:dyDescent="0.15"/>
    <row r="403" s="24" customFormat="1" x14ac:dyDescent="0.15"/>
    <row r="404" s="24" customFormat="1" x14ac:dyDescent="0.15"/>
    <row r="405" s="24" customFormat="1" x14ac:dyDescent="0.15"/>
    <row r="406" s="24" customFormat="1" x14ac:dyDescent="0.15"/>
    <row r="407" s="24" customFormat="1" x14ac:dyDescent="0.15"/>
    <row r="408" s="24" customFormat="1" x14ac:dyDescent="0.15"/>
    <row r="409" s="24" customFormat="1" x14ac:dyDescent="0.15"/>
    <row r="410" s="24" customFormat="1" x14ac:dyDescent="0.15"/>
    <row r="411" s="24" customFormat="1" x14ac:dyDescent="0.15"/>
    <row r="412" s="24" customFormat="1" x14ac:dyDescent="0.15"/>
    <row r="413" s="24" customFormat="1" x14ac:dyDescent="0.15"/>
    <row r="414" s="24" customFormat="1" x14ac:dyDescent="0.15"/>
    <row r="415" s="24" customFormat="1" x14ac:dyDescent="0.15"/>
    <row r="416" s="24" customFormat="1" x14ac:dyDescent="0.15"/>
    <row r="417" s="24" customFormat="1" x14ac:dyDescent="0.15"/>
    <row r="418" s="24" customFormat="1" x14ac:dyDescent="0.15"/>
    <row r="419" s="24" customFormat="1" x14ac:dyDescent="0.15"/>
    <row r="420" s="24" customFormat="1" x14ac:dyDescent="0.15"/>
    <row r="421" s="24" customFormat="1" x14ac:dyDescent="0.15"/>
    <row r="422" s="24" customFormat="1" x14ac:dyDescent="0.15"/>
    <row r="423" s="24" customFormat="1" x14ac:dyDescent="0.15"/>
    <row r="424" s="24" customFormat="1" x14ac:dyDescent="0.15"/>
    <row r="425" s="24" customFormat="1" x14ac:dyDescent="0.15"/>
    <row r="426" s="24" customFormat="1" x14ac:dyDescent="0.15"/>
    <row r="427" s="24" customFormat="1" x14ac:dyDescent="0.15"/>
    <row r="428" s="24" customFormat="1" x14ac:dyDescent="0.15"/>
    <row r="429" s="24" customFormat="1" x14ac:dyDescent="0.15"/>
    <row r="430" s="24" customFormat="1" x14ac:dyDescent="0.15"/>
    <row r="431" s="24" customFormat="1" x14ac:dyDescent="0.15"/>
    <row r="432" s="24" customFormat="1" x14ac:dyDescent="0.15"/>
    <row r="433" s="24" customFormat="1" x14ac:dyDescent="0.15"/>
    <row r="434" s="24" customFormat="1" x14ac:dyDescent="0.15"/>
    <row r="435" s="24" customFormat="1" x14ac:dyDescent="0.15"/>
    <row r="436" s="24" customFormat="1" x14ac:dyDescent="0.15"/>
    <row r="437" s="24" customFormat="1" x14ac:dyDescent="0.15"/>
    <row r="438" s="24" customFormat="1" x14ac:dyDescent="0.15"/>
    <row r="439" s="24" customFormat="1" x14ac:dyDescent="0.15"/>
    <row r="440" s="24" customFormat="1" x14ac:dyDescent="0.15"/>
    <row r="441" s="24" customFormat="1" x14ac:dyDescent="0.15"/>
    <row r="442" s="24" customFormat="1" x14ac:dyDescent="0.15"/>
    <row r="443" s="24" customFormat="1" x14ac:dyDescent="0.15"/>
    <row r="444" s="24" customFormat="1" x14ac:dyDescent="0.15"/>
    <row r="445" s="24" customFormat="1" x14ac:dyDescent="0.15"/>
    <row r="446" s="24" customFormat="1" x14ac:dyDescent="0.15"/>
    <row r="447" s="24" customFormat="1" x14ac:dyDescent="0.15"/>
    <row r="448" s="24" customFormat="1" x14ac:dyDescent="0.15"/>
    <row r="449" s="24" customFormat="1" x14ac:dyDescent="0.15"/>
    <row r="450" s="24" customFormat="1" x14ac:dyDescent="0.15"/>
    <row r="451" s="24" customFormat="1" x14ac:dyDescent="0.15"/>
    <row r="452" s="24" customFormat="1" x14ac:dyDescent="0.15"/>
    <row r="453" s="24" customFormat="1" x14ac:dyDescent="0.15"/>
    <row r="454" s="24" customFormat="1" x14ac:dyDescent="0.15"/>
    <row r="455" s="24" customFormat="1" x14ac:dyDescent="0.15"/>
    <row r="456" s="24" customFormat="1" x14ac:dyDescent="0.15"/>
    <row r="457" s="24" customFormat="1" x14ac:dyDescent="0.15"/>
    <row r="458" s="24" customFormat="1" x14ac:dyDescent="0.15"/>
    <row r="459" s="24" customFormat="1" x14ac:dyDescent="0.15"/>
    <row r="460" s="24" customFormat="1" x14ac:dyDescent="0.15"/>
    <row r="461" s="24" customFormat="1" x14ac:dyDescent="0.15"/>
    <row r="462" s="24" customFormat="1" x14ac:dyDescent="0.15"/>
    <row r="463" s="24" customFormat="1" x14ac:dyDescent="0.15"/>
    <row r="464" s="24" customFormat="1" x14ac:dyDescent="0.15"/>
    <row r="465" s="24" customFormat="1" x14ac:dyDescent="0.15"/>
    <row r="466" s="24" customFormat="1" x14ac:dyDescent="0.15"/>
    <row r="467" s="24" customFormat="1" x14ac:dyDescent="0.15"/>
    <row r="468" s="24" customFormat="1" x14ac:dyDescent="0.15"/>
    <row r="469" s="24" customFormat="1" x14ac:dyDescent="0.15"/>
    <row r="470" s="24" customFormat="1" x14ac:dyDescent="0.15"/>
    <row r="471" s="24" customFormat="1" x14ac:dyDescent="0.15"/>
    <row r="472" s="24" customFormat="1" x14ac:dyDescent="0.15"/>
    <row r="473" s="24" customFormat="1" x14ac:dyDescent="0.15"/>
    <row r="474" s="24" customFormat="1" x14ac:dyDescent="0.15"/>
    <row r="475" s="24" customFormat="1" x14ac:dyDescent="0.15"/>
    <row r="476" s="24" customFormat="1" x14ac:dyDescent="0.15"/>
    <row r="477" s="24" customFormat="1" x14ac:dyDescent="0.15"/>
    <row r="478" s="24" customFormat="1" x14ac:dyDescent="0.15"/>
    <row r="479" s="24" customFormat="1" x14ac:dyDescent="0.15"/>
    <row r="480" s="24" customFormat="1" x14ac:dyDescent="0.15"/>
    <row r="481" s="24" customFormat="1" x14ac:dyDescent="0.15"/>
    <row r="482" s="24" customFormat="1" x14ac:dyDescent="0.15"/>
    <row r="483" s="24" customFormat="1" x14ac:dyDescent="0.15"/>
    <row r="484" s="24" customFormat="1" x14ac:dyDescent="0.15"/>
    <row r="485" s="24" customFormat="1" x14ac:dyDescent="0.15"/>
    <row r="486" s="24" customFormat="1" x14ac:dyDescent="0.15"/>
    <row r="487" s="24" customFormat="1" x14ac:dyDescent="0.15"/>
    <row r="488" s="24" customFormat="1" x14ac:dyDescent="0.15"/>
    <row r="489" s="24" customFormat="1" x14ac:dyDescent="0.15"/>
    <row r="490" s="24" customFormat="1" x14ac:dyDescent="0.15"/>
    <row r="491" s="24" customFormat="1" x14ac:dyDescent="0.15"/>
    <row r="492" s="24" customFormat="1" x14ac:dyDescent="0.15"/>
    <row r="493" s="24" customFormat="1" x14ac:dyDescent="0.15"/>
    <row r="494" s="24" customFormat="1" x14ac:dyDescent="0.15"/>
    <row r="495" s="24" customFormat="1" x14ac:dyDescent="0.15"/>
    <row r="496" s="24" customFormat="1" x14ac:dyDescent="0.15"/>
    <row r="497" s="24" customFormat="1" x14ac:dyDescent="0.15"/>
    <row r="498" s="24" customFormat="1" x14ac:dyDescent="0.15"/>
    <row r="499" s="24" customFormat="1" x14ac:dyDescent="0.15"/>
    <row r="500" s="24" customFormat="1" x14ac:dyDescent="0.15"/>
    <row r="501" s="24" customFormat="1" x14ac:dyDescent="0.15"/>
    <row r="502" s="24" customFormat="1" x14ac:dyDescent="0.15"/>
    <row r="503" s="24" customFormat="1" x14ac:dyDescent="0.15"/>
    <row r="504" s="24" customFormat="1" x14ac:dyDescent="0.15"/>
    <row r="505" s="24" customFormat="1" x14ac:dyDescent="0.15"/>
    <row r="506" s="24" customFormat="1" x14ac:dyDescent="0.15"/>
    <row r="507" s="24" customFormat="1" x14ac:dyDescent="0.15"/>
    <row r="508" s="24" customFormat="1" x14ac:dyDescent="0.15"/>
    <row r="509" s="24" customFormat="1" x14ac:dyDescent="0.15"/>
    <row r="510" s="24" customFormat="1" x14ac:dyDescent="0.15"/>
    <row r="511" s="24" customFormat="1" x14ac:dyDescent="0.15"/>
    <row r="512" s="24" customFormat="1" x14ac:dyDescent="0.15"/>
    <row r="513" s="24" customFormat="1" x14ac:dyDescent="0.15"/>
    <row r="514" s="24" customFormat="1" x14ac:dyDescent="0.15"/>
    <row r="515" s="24" customFormat="1" x14ac:dyDescent="0.15"/>
    <row r="516" s="24" customFormat="1" x14ac:dyDescent="0.15"/>
    <row r="517" s="24" customFormat="1" x14ac:dyDescent="0.15"/>
    <row r="518" s="24" customFormat="1" x14ac:dyDescent="0.15"/>
    <row r="519" s="24" customFormat="1" x14ac:dyDescent="0.15"/>
    <row r="520" s="24" customFormat="1" x14ac:dyDescent="0.15"/>
    <row r="521" s="24" customFormat="1" x14ac:dyDescent="0.15"/>
    <row r="522" s="24" customFormat="1" x14ac:dyDescent="0.15"/>
    <row r="523" s="24" customFormat="1" x14ac:dyDescent="0.15"/>
    <row r="524" s="24" customFormat="1" x14ac:dyDescent="0.15"/>
    <row r="525" s="24" customFormat="1" x14ac:dyDescent="0.15"/>
    <row r="526" s="24" customFormat="1" x14ac:dyDescent="0.15"/>
    <row r="527" s="24" customFormat="1" x14ac:dyDescent="0.15"/>
    <row r="528" s="24" customFormat="1" x14ac:dyDescent="0.15"/>
    <row r="529" s="24" customFormat="1" x14ac:dyDescent="0.15"/>
    <row r="530" s="24" customFormat="1" x14ac:dyDescent="0.15"/>
    <row r="531" s="24" customFormat="1" x14ac:dyDescent="0.15"/>
    <row r="532" s="24" customFormat="1" x14ac:dyDescent="0.15"/>
    <row r="533" s="24" customFormat="1" x14ac:dyDescent="0.15"/>
    <row r="534" s="24" customFormat="1" x14ac:dyDescent="0.15"/>
    <row r="535" s="24" customFormat="1" x14ac:dyDescent="0.15"/>
    <row r="536" s="24" customFormat="1" x14ac:dyDescent="0.15"/>
    <row r="537" s="24" customFormat="1" x14ac:dyDescent="0.15"/>
    <row r="538" s="24" customFormat="1" x14ac:dyDescent="0.15"/>
    <row r="539" s="24" customFormat="1" x14ac:dyDescent="0.15"/>
    <row r="540" s="24" customFormat="1" x14ac:dyDescent="0.15"/>
    <row r="541" s="24" customFormat="1" x14ac:dyDescent="0.15"/>
    <row r="542" s="24" customFormat="1" x14ac:dyDescent="0.15"/>
    <row r="543" s="24" customFormat="1" x14ac:dyDescent="0.15"/>
    <row r="544" s="24" customFormat="1" x14ac:dyDescent="0.15"/>
    <row r="545" s="24" customFormat="1" x14ac:dyDescent="0.15"/>
    <row r="546" s="24" customFormat="1" x14ac:dyDescent="0.15"/>
    <row r="547" s="24" customFormat="1" x14ac:dyDescent="0.15"/>
    <row r="548" s="24" customFormat="1" x14ac:dyDescent="0.15"/>
    <row r="549" s="24" customFormat="1" x14ac:dyDescent="0.15"/>
    <row r="550" s="24" customFormat="1" x14ac:dyDescent="0.15"/>
    <row r="551" s="24" customFormat="1" x14ac:dyDescent="0.15"/>
    <row r="552" s="24" customFormat="1" x14ac:dyDescent="0.15"/>
    <row r="553" s="24" customFormat="1" x14ac:dyDescent="0.15"/>
    <row r="554" s="24" customFormat="1" x14ac:dyDescent="0.15"/>
    <row r="555" s="24" customFormat="1" x14ac:dyDescent="0.15"/>
    <row r="556" s="24" customFormat="1" x14ac:dyDescent="0.15"/>
    <row r="557" s="24" customFormat="1" x14ac:dyDescent="0.15"/>
    <row r="558" s="24" customFormat="1" x14ac:dyDescent="0.15"/>
    <row r="559" s="24" customFormat="1" x14ac:dyDescent="0.15"/>
    <row r="560" s="24" customFormat="1" x14ac:dyDescent="0.15"/>
    <row r="561" s="24" customFormat="1" x14ac:dyDescent="0.15"/>
    <row r="562" s="24" customFormat="1" x14ac:dyDescent="0.15"/>
    <row r="563" s="24" customFormat="1" x14ac:dyDescent="0.15"/>
    <row r="564" s="24" customFormat="1" x14ac:dyDescent="0.15"/>
    <row r="565" s="24" customFormat="1" x14ac:dyDescent="0.15"/>
    <row r="566" s="24" customFormat="1" x14ac:dyDescent="0.15"/>
    <row r="567" s="24" customFormat="1" x14ac:dyDescent="0.15"/>
    <row r="568" s="24" customFormat="1" x14ac:dyDescent="0.15"/>
    <row r="569" s="24" customFormat="1" x14ac:dyDescent="0.15"/>
    <row r="570" s="24" customFormat="1" x14ac:dyDescent="0.15"/>
    <row r="571" s="24" customFormat="1" x14ac:dyDescent="0.15"/>
    <row r="572" s="24" customFormat="1" x14ac:dyDescent="0.15"/>
    <row r="573" s="24" customFormat="1" x14ac:dyDescent="0.15"/>
    <row r="574" s="24" customFormat="1" x14ac:dyDescent="0.15"/>
    <row r="575" s="24" customFormat="1" x14ac:dyDescent="0.15"/>
    <row r="576" s="24" customFormat="1" x14ac:dyDescent="0.15"/>
    <row r="577" s="24" customFormat="1" x14ac:dyDescent="0.15"/>
    <row r="578" s="24" customFormat="1" x14ac:dyDescent="0.15"/>
    <row r="579" s="24" customFormat="1" x14ac:dyDescent="0.15"/>
    <row r="580" s="24" customFormat="1" x14ac:dyDescent="0.15"/>
    <row r="581" s="24" customFormat="1" x14ac:dyDescent="0.15"/>
    <row r="582" s="24" customFormat="1" x14ac:dyDescent="0.15"/>
    <row r="583" s="24" customFormat="1" x14ac:dyDescent="0.15"/>
    <row r="584" s="24" customFormat="1" x14ac:dyDescent="0.15"/>
    <row r="585" s="24" customFormat="1" x14ac:dyDescent="0.15"/>
    <row r="586" s="24" customFormat="1" x14ac:dyDescent="0.15"/>
    <row r="587" s="24" customFormat="1" x14ac:dyDescent="0.15"/>
    <row r="588" s="24" customFormat="1" x14ac:dyDescent="0.15"/>
    <row r="589" s="24" customFormat="1" x14ac:dyDescent="0.15"/>
    <row r="590" s="24" customFormat="1" x14ac:dyDescent="0.15"/>
    <row r="591" s="24" customFormat="1" x14ac:dyDescent="0.15"/>
    <row r="592" s="24" customFormat="1" x14ac:dyDescent="0.15"/>
    <row r="593" s="24" customFormat="1" x14ac:dyDescent="0.15"/>
    <row r="594" s="24" customFormat="1" x14ac:dyDescent="0.15"/>
    <row r="595" s="24" customFormat="1" x14ac:dyDescent="0.15"/>
    <row r="596" s="24" customFormat="1" x14ac:dyDescent="0.15"/>
    <row r="597" s="24" customFormat="1" x14ac:dyDescent="0.15"/>
    <row r="598" s="24" customFormat="1" x14ac:dyDescent="0.15"/>
    <row r="599" s="24" customFormat="1" x14ac:dyDescent="0.15"/>
    <row r="600" s="24" customFormat="1" x14ac:dyDescent="0.15"/>
    <row r="601" s="24" customFormat="1" x14ac:dyDescent="0.15"/>
    <row r="602" s="24" customFormat="1" x14ac:dyDescent="0.15"/>
    <row r="603" s="24" customFormat="1" x14ac:dyDescent="0.15"/>
    <row r="604" s="24" customFormat="1" x14ac:dyDescent="0.15"/>
    <row r="605" s="24" customFormat="1" x14ac:dyDescent="0.15"/>
    <row r="606" s="24" customFormat="1" x14ac:dyDescent="0.15"/>
    <row r="607" s="24" customFormat="1" x14ac:dyDescent="0.15"/>
    <row r="608" s="24" customFormat="1" x14ac:dyDescent="0.15"/>
    <row r="609" s="24" customFormat="1" x14ac:dyDescent="0.15"/>
    <row r="610" s="24" customFormat="1" x14ac:dyDescent="0.15"/>
    <row r="611" s="24" customFormat="1" x14ac:dyDescent="0.15"/>
    <row r="612" s="24" customFormat="1" x14ac:dyDescent="0.15"/>
    <row r="613" s="24" customFormat="1" x14ac:dyDescent="0.15"/>
    <row r="614" s="24" customFormat="1" x14ac:dyDescent="0.15"/>
    <row r="615" s="24" customFormat="1" x14ac:dyDescent="0.15"/>
    <row r="616" s="24" customFormat="1" x14ac:dyDescent="0.15"/>
    <row r="617" s="24" customFormat="1" x14ac:dyDescent="0.15"/>
    <row r="618" s="24" customFormat="1" x14ac:dyDescent="0.15"/>
    <row r="619" s="24" customFormat="1" x14ac:dyDescent="0.15"/>
    <row r="620" s="24" customFormat="1" x14ac:dyDescent="0.15"/>
    <row r="621" s="24" customFormat="1" x14ac:dyDescent="0.15"/>
    <row r="622" s="24" customFormat="1" x14ac:dyDescent="0.15"/>
    <row r="623" s="24" customFormat="1" x14ac:dyDescent="0.15"/>
    <row r="624" s="24" customFormat="1" x14ac:dyDescent="0.15"/>
    <row r="625" s="24" customFormat="1" x14ac:dyDescent="0.15"/>
    <row r="626" s="24" customFormat="1" x14ac:dyDescent="0.15"/>
    <row r="627" s="24" customFormat="1" x14ac:dyDescent="0.15"/>
    <row r="628" s="24" customFormat="1" x14ac:dyDescent="0.15"/>
    <row r="629" s="24" customFormat="1" x14ac:dyDescent="0.15"/>
    <row r="630" s="24" customFormat="1" x14ac:dyDescent="0.15"/>
    <row r="631" s="24" customFormat="1" x14ac:dyDescent="0.15"/>
    <row r="632" s="24" customFormat="1" x14ac:dyDescent="0.15"/>
    <row r="633" s="24" customFormat="1" x14ac:dyDescent="0.15"/>
    <row r="634" s="24" customFormat="1" x14ac:dyDescent="0.15"/>
    <row r="635" s="24" customFormat="1" x14ac:dyDescent="0.15"/>
    <row r="636" s="24" customFormat="1" x14ac:dyDescent="0.15"/>
    <row r="637" s="24" customFormat="1" x14ac:dyDescent="0.15"/>
    <row r="638" s="24" customFormat="1" x14ac:dyDescent="0.15"/>
    <row r="639" s="24" customFormat="1" x14ac:dyDescent="0.15"/>
    <row r="640" s="24" customFormat="1" x14ac:dyDescent="0.15"/>
    <row r="641" s="24" customFormat="1" x14ac:dyDescent="0.15"/>
    <row r="642" s="24" customFormat="1" x14ac:dyDescent="0.15"/>
    <row r="643" s="24" customFormat="1" x14ac:dyDescent="0.15"/>
    <row r="644" s="24" customFormat="1" x14ac:dyDescent="0.15"/>
    <row r="645" s="24" customFormat="1" x14ac:dyDescent="0.15"/>
    <row r="646" s="24" customFormat="1" x14ac:dyDescent="0.15"/>
    <row r="647" s="24" customFormat="1" x14ac:dyDescent="0.15"/>
    <row r="648" s="24" customFormat="1" x14ac:dyDescent="0.15"/>
    <row r="649" s="24" customFormat="1" x14ac:dyDescent="0.15"/>
    <row r="650" s="24" customFormat="1" x14ac:dyDescent="0.15"/>
    <row r="651" s="24" customFormat="1" x14ac:dyDescent="0.15"/>
    <row r="652" s="24" customFormat="1" x14ac:dyDescent="0.15"/>
    <row r="653" s="24" customFormat="1" x14ac:dyDescent="0.15"/>
    <row r="654" s="24" customFormat="1" x14ac:dyDescent="0.15"/>
    <row r="655" s="24" customFormat="1" x14ac:dyDescent="0.15"/>
    <row r="656" s="24" customFormat="1" x14ac:dyDescent="0.15"/>
    <row r="657" s="24" customFormat="1" x14ac:dyDescent="0.15"/>
    <row r="658" s="24" customFormat="1" x14ac:dyDescent="0.15"/>
    <row r="659" s="24" customFormat="1" x14ac:dyDescent="0.15"/>
    <row r="660" s="24" customFormat="1" x14ac:dyDescent="0.15"/>
    <row r="661" s="24" customFormat="1" x14ac:dyDescent="0.15"/>
    <row r="662" s="24" customFormat="1" x14ac:dyDescent="0.15"/>
    <row r="663" s="24" customFormat="1" x14ac:dyDescent="0.15"/>
    <row r="664" s="24" customFormat="1" x14ac:dyDescent="0.15"/>
    <row r="665" s="24" customFormat="1" x14ac:dyDescent="0.15"/>
    <row r="666" s="24" customFormat="1" x14ac:dyDescent="0.15"/>
    <row r="667" s="24" customFormat="1" x14ac:dyDescent="0.15"/>
    <row r="668" s="24" customFormat="1" x14ac:dyDescent="0.15"/>
    <row r="669" s="24" customFormat="1" x14ac:dyDescent="0.15"/>
    <row r="670" s="24" customFormat="1" x14ac:dyDescent="0.15"/>
    <row r="671" s="24" customFormat="1" x14ac:dyDescent="0.15"/>
    <row r="672" s="24" customFormat="1" x14ac:dyDescent="0.15"/>
    <row r="673" s="24" customFormat="1" x14ac:dyDescent="0.15"/>
    <row r="674" s="24" customFormat="1" x14ac:dyDescent="0.15"/>
    <row r="675" s="24" customFormat="1" x14ac:dyDescent="0.15"/>
    <row r="676" s="24" customFormat="1" x14ac:dyDescent="0.15"/>
    <row r="677" s="24" customFormat="1" x14ac:dyDescent="0.15"/>
    <row r="678" s="24" customFormat="1" x14ac:dyDescent="0.15"/>
    <row r="679" s="24" customFormat="1" x14ac:dyDescent="0.15"/>
    <row r="680" s="24" customFormat="1" x14ac:dyDescent="0.15"/>
    <row r="681" s="24" customFormat="1" x14ac:dyDescent="0.15"/>
    <row r="682" s="24" customFormat="1" x14ac:dyDescent="0.15"/>
    <row r="683" s="24" customFormat="1" x14ac:dyDescent="0.15"/>
    <row r="684" s="24" customFormat="1" x14ac:dyDescent="0.15"/>
    <row r="685" s="24" customFormat="1" x14ac:dyDescent="0.15"/>
    <row r="686" s="24" customFormat="1" x14ac:dyDescent="0.15"/>
    <row r="687" s="24" customFormat="1" x14ac:dyDescent="0.15"/>
    <row r="688" s="24" customFormat="1" x14ac:dyDescent="0.15"/>
    <row r="689" s="24" customFormat="1" x14ac:dyDescent="0.15"/>
    <row r="690" s="24" customFormat="1" x14ac:dyDescent="0.15"/>
    <row r="691" s="24" customFormat="1" x14ac:dyDescent="0.15"/>
    <row r="692" s="24" customFormat="1" x14ac:dyDescent="0.15"/>
    <row r="693" s="24" customFormat="1" x14ac:dyDescent="0.15"/>
    <row r="694" s="24" customFormat="1" x14ac:dyDescent="0.15"/>
    <row r="695" s="24" customFormat="1" x14ac:dyDescent="0.15"/>
    <row r="696" s="24" customFormat="1" x14ac:dyDescent="0.15"/>
    <row r="697" s="24" customFormat="1" x14ac:dyDescent="0.15"/>
    <row r="698" s="24" customFormat="1" x14ac:dyDescent="0.15"/>
    <row r="699" s="24" customFormat="1" x14ac:dyDescent="0.15"/>
    <row r="700" s="24" customFormat="1" x14ac:dyDescent="0.15"/>
    <row r="701" s="24" customFormat="1" x14ac:dyDescent="0.15"/>
    <row r="702" s="24" customFormat="1" x14ac:dyDescent="0.15"/>
    <row r="703" s="24" customFormat="1" x14ac:dyDescent="0.15"/>
    <row r="704" s="24" customFormat="1" x14ac:dyDescent="0.15"/>
    <row r="705" s="24" customFormat="1" x14ac:dyDescent="0.15"/>
    <row r="706" s="24" customFormat="1" x14ac:dyDescent="0.15"/>
    <row r="707" s="24" customFormat="1" x14ac:dyDescent="0.15"/>
    <row r="708" s="24" customFormat="1" x14ac:dyDescent="0.15"/>
    <row r="709" s="24" customFormat="1" x14ac:dyDescent="0.15"/>
    <row r="710" s="24" customFormat="1" x14ac:dyDescent="0.15"/>
    <row r="711" s="24" customFormat="1" x14ac:dyDescent="0.15"/>
    <row r="712" s="24" customFormat="1" x14ac:dyDescent="0.15"/>
    <row r="713" s="24" customFormat="1" x14ac:dyDescent="0.15"/>
    <row r="714" s="24" customFormat="1" x14ac:dyDescent="0.15"/>
    <row r="715" s="24" customFormat="1" x14ac:dyDescent="0.15"/>
    <row r="716" s="24" customFormat="1" x14ac:dyDescent="0.15"/>
    <row r="717" s="24" customFormat="1" x14ac:dyDescent="0.15"/>
    <row r="718" s="24" customFormat="1" x14ac:dyDescent="0.15"/>
    <row r="719" s="24" customFormat="1" x14ac:dyDescent="0.15"/>
    <row r="720" s="24" customFormat="1" x14ac:dyDescent="0.15"/>
    <row r="721" s="24" customFormat="1" x14ac:dyDescent="0.15"/>
    <row r="722" s="24" customFormat="1" x14ac:dyDescent="0.15"/>
    <row r="723" s="24" customFormat="1" x14ac:dyDescent="0.15"/>
    <row r="724" s="24" customFormat="1" x14ac:dyDescent="0.15"/>
    <row r="725" s="24" customFormat="1" x14ac:dyDescent="0.15"/>
    <row r="726" s="24" customFormat="1" x14ac:dyDescent="0.15"/>
    <row r="727" s="24" customFormat="1" x14ac:dyDescent="0.15"/>
    <row r="728" s="24" customFormat="1" x14ac:dyDescent="0.15"/>
    <row r="729" s="24" customFormat="1" x14ac:dyDescent="0.15"/>
    <row r="730" s="24" customFormat="1" x14ac:dyDescent="0.15"/>
    <row r="731" s="24" customFormat="1" x14ac:dyDescent="0.15"/>
    <row r="732" s="24" customFormat="1" x14ac:dyDescent="0.15"/>
    <row r="733" s="24" customFormat="1" x14ac:dyDescent="0.15"/>
    <row r="734" s="24" customFormat="1" x14ac:dyDescent="0.15"/>
    <row r="735" s="24" customFormat="1" x14ac:dyDescent="0.15"/>
    <row r="736" s="24" customFormat="1" x14ac:dyDescent="0.15"/>
    <row r="737" s="24" customFormat="1" x14ac:dyDescent="0.15"/>
    <row r="738" s="24" customFormat="1" x14ac:dyDescent="0.15"/>
    <row r="739" s="24" customFormat="1" x14ac:dyDescent="0.15"/>
    <row r="740" s="24" customFormat="1" x14ac:dyDescent="0.15"/>
    <row r="741" s="24" customFormat="1" x14ac:dyDescent="0.15"/>
    <row r="742" s="24" customFormat="1" x14ac:dyDescent="0.15"/>
    <row r="743" s="24" customFormat="1" x14ac:dyDescent="0.15"/>
    <row r="744" s="24" customFormat="1" x14ac:dyDescent="0.15"/>
    <row r="745" s="24" customFormat="1" x14ac:dyDescent="0.15"/>
    <row r="746" s="24" customFormat="1" x14ac:dyDescent="0.15"/>
    <row r="747" s="24" customFormat="1" x14ac:dyDescent="0.15"/>
    <row r="748" s="24" customFormat="1" x14ac:dyDescent="0.15"/>
    <row r="749" s="24" customFormat="1" x14ac:dyDescent="0.15"/>
    <row r="750" s="24" customFormat="1" x14ac:dyDescent="0.15"/>
    <row r="751" s="24" customFormat="1" x14ac:dyDescent="0.15"/>
    <row r="752" s="24" customFormat="1" x14ac:dyDescent="0.15"/>
    <row r="753" s="24" customFormat="1" x14ac:dyDescent="0.15"/>
    <row r="754" s="24" customFormat="1" x14ac:dyDescent="0.15"/>
    <row r="755" s="24" customFormat="1" x14ac:dyDescent="0.15"/>
    <row r="756" s="24" customFormat="1" x14ac:dyDescent="0.15"/>
    <row r="757" s="24" customFormat="1" x14ac:dyDescent="0.15"/>
    <row r="758" s="24" customFormat="1" x14ac:dyDescent="0.15"/>
    <row r="759" s="24" customFormat="1" x14ac:dyDescent="0.15"/>
    <row r="760" s="24" customFormat="1" x14ac:dyDescent="0.15"/>
    <row r="761" s="24" customFormat="1" x14ac:dyDescent="0.15"/>
    <row r="762" s="24" customFormat="1" x14ac:dyDescent="0.15"/>
    <row r="763" s="24" customFormat="1" x14ac:dyDescent="0.15"/>
    <row r="764" s="24" customFormat="1" x14ac:dyDescent="0.15"/>
    <row r="765" s="24" customFormat="1" x14ac:dyDescent="0.15"/>
    <row r="766" s="24" customFormat="1" x14ac:dyDescent="0.15"/>
    <row r="767" s="24" customFormat="1" x14ac:dyDescent="0.15"/>
    <row r="768" s="24" customFormat="1" x14ac:dyDescent="0.15"/>
    <row r="769" s="24" customFormat="1" x14ac:dyDescent="0.15"/>
    <row r="770" s="24" customFormat="1" x14ac:dyDescent="0.15"/>
    <row r="771" s="24" customFormat="1" x14ac:dyDescent="0.15"/>
    <row r="772" s="24" customFormat="1" x14ac:dyDescent="0.15"/>
    <row r="773" s="24" customFormat="1" x14ac:dyDescent="0.15"/>
    <row r="774" s="24" customFormat="1" x14ac:dyDescent="0.15"/>
    <row r="775" s="24" customFormat="1" x14ac:dyDescent="0.15"/>
    <row r="776" s="24" customFormat="1" x14ac:dyDescent="0.15"/>
    <row r="777" s="24" customFormat="1" x14ac:dyDescent="0.15"/>
    <row r="778" s="24" customFormat="1" x14ac:dyDescent="0.15"/>
    <row r="779" s="24" customFormat="1" x14ac:dyDescent="0.15"/>
    <row r="780" s="24" customFormat="1" x14ac:dyDescent="0.15"/>
    <row r="781" s="24" customFormat="1" x14ac:dyDescent="0.15"/>
    <row r="782" s="24" customFormat="1" x14ac:dyDescent="0.15"/>
    <row r="783" s="24" customFormat="1" x14ac:dyDescent="0.15"/>
    <row r="784" s="24" customFormat="1" x14ac:dyDescent="0.15"/>
    <row r="785" s="24" customFormat="1" x14ac:dyDescent="0.15"/>
    <row r="786" s="24" customFormat="1" x14ac:dyDescent="0.15"/>
    <row r="787" s="24" customFormat="1" x14ac:dyDescent="0.15"/>
    <row r="788" s="24" customFormat="1" x14ac:dyDescent="0.15"/>
    <row r="789" s="24" customFormat="1" x14ac:dyDescent="0.15"/>
    <row r="790" s="24" customFormat="1" x14ac:dyDescent="0.15"/>
    <row r="791" s="24" customFormat="1" x14ac:dyDescent="0.15"/>
    <row r="792" s="24" customFormat="1" x14ac:dyDescent="0.15"/>
    <row r="793" s="24" customFormat="1" x14ac:dyDescent="0.15"/>
    <row r="794" s="24" customFormat="1" x14ac:dyDescent="0.15"/>
    <row r="795" s="24" customFormat="1" x14ac:dyDescent="0.15"/>
    <row r="796" s="24" customFormat="1" x14ac:dyDescent="0.15"/>
    <row r="797" s="24" customFormat="1" x14ac:dyDescent="0.15"/>
    <row r="798" s="24" customFormat="1" x14ac:dyDescent="0.15"/>
    <row r="799" s="24" customFormat="1" x14ac:dyDescent="0.15"/>
    <row r="800" s="24" customFormat="1" x14ac:dyDescent="0.15"/>
    <row r="801" s="24" customFormat="1" x14ac:dyDescent="0.15"/>
    <row r="802" s="24" customFormat="1" x14ac:dyDescent="0.15"/>
    <row r="803" s="24" customFormat="1" x14ac:dyDescent="0.15"/>
    <row r="804" s="24" customFormat="1" x14ac:dyDescent="0.15"/>
    <row r="805" s="24" customFormat="1" x14ac:dyDescent="0.15"/>
    <row r="806" s="24" customFormat="1" x14ac:dyDescent="0.15"/>
    <row r="807" s="24" customFormat="1" x14ac:dyDescent="0.15"/>
    <row r="808" s="24" customFormat="1" x14ac:dyDescent="0.15"/>
    <row r="809" s="24" customFormat="1" x14ac:dyDescent="0.15"/>
    <row r="810" s="24" customFormat="1" x14ac:dyDescent="0.15"/>
    <row r="811" s="24" customFormat="1" x14ac:dyDescent="0.15"/>
    <row r="812" s="24" customFormat="1" x14ac:dyDescent="0.15"/>
    <row r="813" s="24" customFormat="1" x14ac:dyDescent="0.15"/>
    <row r="814" s="24" customFormat="1" x14ac:dyDescent="0.15"/>
    <row r="815" s="24" customFormat="1" x14ac:dyDescent="0.15"/>
    <row r="816" s="24" customFormat="1" x14ac:dyDescent="0.15"/>
    <row r="817" s="24" customFormat="1" x14ac:dyDescent="0.15"/>
    <row r="818" s="24" customFormat="1" x14ac:dyDescent="0.15"/>
    <row r="819" s="24" customFormat="1" x14ac:dyDescent="0.15"/>
    <row r="820" s="24" customFormat="1" x14ac:dyDescent="0.15"/>
    <row r="821" s="24" customFormat="1" x14ac:dyDescent="0.15"/>
    <row r="822" s="24" customFormat="1" x14ac:dyDescent="0.15"/>
    <row r="823" s="24" customFormat="1" x14ac:dyDescent="0.15"/>
    <row r="824" s="24" customFormat="1" x14ac:dyDescent="0.15"/>
    <row r="825" s="24" customFormat="1" x14ac:dyDescent="0.15"/>
    <row r="826" s="24" customFormat="1" x14ac:dyDescent="0.15"/>
    <row r="827" s="24" customFormat="1" x14ac:dyDescent="0.15"/>
    <row r="828" s="24" customFormat="1" x14ac:dyDescent="0.15"/>
    <row r="829" s="24" customFormat="1" x14ac:dyDescent="0.15"/>
    <row r="830" s="24" customFormat="1" x14ac:dyDescent="0.15"/>
    <row r="831" s="24" customFormat="1" x14ac:dyDescent="0.15"/>
    <row r="832" s="24" customFormat="1" x14ac:dyDescent="0.15"/>
    <row r="833" s="24" customFormat="1" x14ac:dyDescent="0.15"/>
    <row r="834" s="24" customFormat="1" x14ac:dyDescent="0.15"/>
    <row r="835" s="24" customFormat="1" x14ac:dyDescent="0.15"/>
    <row r="836" s="24" customFormat="1" x14ac:dyDescent="0.15"/>
    <row r="837" s="24" customFormat="1" x14ac:dyDescent="0.15"/>
    <row r="838" s="24" customFormat="1" x14ac:dyDescent="0.15"/>
    <row r="839" s="24" customFormat="1" x14ac:dyDescent="0.15"/>
    <row r="840" s="24" customFormat="1" x14ac:dyDescent="0.15"/>
    <row r="841" s="24" customFormat="1" x14ac:dyDescent="0.15"/>
    <row r="842" s="24" customFormat="1" x14ac:dyDescent="0.15"/>
    <row r="843" s="24" customFormat="1" x14ac:dyDescent="0.15"/>
    <row r="844" s="24" customFormat="1" x14ac:dyDescent="0.15"/>
    <row r="845" s="24" customFormat="1" x14ac:dyDescent="0.15"/>
    <row r="846" s="24" customFormat="1" x14ac:dyDescent="0.15"/>
    <row r="847" s="24" customFormat="1" x14ac:dyDescent="0.15"/>
    <row r="848" s="24" customFormat="1" x14ac:dyDescent="0.15"/>
    <row r="849" s="24" customFormat="1" x14ac:dyDescent="0.15"/>
    <row r="850" s="24" customFormat="1" x14ac:dyDescent="0.15"/>
    <row r="851" s="24" customFormat="1" x14ac:dyDescent="0.15"/>
    <row r="852" s="24" customFormat="1" x14ac:dyDescent="0.15"/>
    <row r="853" s="24" customFormat="1" x14ac:dyDescent="0.15"/>
    <row r="854" s="24" customFormat="1" x14ac:dyDescent="0.15"/>
    <row r="855" s="24" customFormat="1" x14ac:dyDescent="0.15"/>
    <row r="856" s="24" customFormat="1" x14ac:dyDescent="0.15"/>
    <row r="857" s="24" customFormat="1" x14ac:dyDescent="0.15"/>
    <row r="858" s="24" customFormat="1" x14ac:dyDescent="0.15"/>
    <row r="859" s="24" customFormat="1" x14ac:dyDescent="0.15"/>
    <row r="860" s="24" customFormat="1" x14ac:dyDescent="0.15"/>
    <row r="861" s="24" customFormat="1" x14ac:dyDescent="0.15"/>
    <row r="862" s="24" customFormat="1" x14ac:dyDescent="0.15"/>
    <row r="863" s="24" customFormat="1" x14ac:dyDescent="0.15"/>
    <row r="864" s="24" customFormat="1" x14ac:dyDescent="0.15"/>
    <row r="865" s="24" customFormat="1" x14ac:dyDescent="0.15"/>
    <row r="866" s="24" customFormat="1" x14ac:dyDescent="0.15"/>
    <row r="867" s="24" customFormat="1" x14ac:dyDescent="0.15"/>
    <row r="868" s="24" customFormat="1" x14ac:dyDescent="0.15"/>
    <row r="869" s="24" customFormat="1" x14ac:dyDescent="0.15"/>
    <row r="870" s="24" customFormat="1" x14ac:dyDescent="0.15"/>
    <row r="871" s="24" customFormat="1" x14ac:dyDescent="0.15"/>
    <row r="872" s="24" customFormat="1" x14ac:dyDescent="0.15"/>
    <row r="873" s="24" customFormat="1" x14ac:dyDescent="0.15"/>
    <row r="874" s="24" customFormat="1" x14ac:dyDescent="0.15"/>
    <row r="875" s="24" customFormat="1" x14ac:dyDescent="0.15"/>
    <row r="876" s="24" customFormat="1" x14ac:dyDescent="0.15"/>
    <row r="877" s="24" customFormat="1" x14ac:dyDescent="0.15"/>
    <row r="878" s="24" customFormat="1" x14ac:dyDescent="0.15"/>
    <row r="879" s="24" customFormat="1" x14ac:dyDescent="0.15"/>
    <row r="880" s="24" customFormat="1" x14ac:dyDescent="0.15"/>
    <row r="881" s="24" customFormat="1" x14ac:dyDescent="0.15"/>
    <row r="882" s="24" customFormat="1" x14ac:dyDescent="0.15"/>
    <row r="883" s="24" customFormat="1" x14ac:dyDescent="0.15"/>
    <row r="884" s="24" customFormat="1" x14ac:dyDescent="0.15"/>
    <row r="885" s="24" customFormat="1" x14ac:dyDescent="0.15"/>
    <row r="886" s="24" customFormat="1" x14ac:dyDescent="0.15"/>
    <row r="887" s="24" customFormat="1" x14ac:dyDescent="0.15"/>
    <row r="888" s="24" customFormat="1" x14ac:dyDescent="0.15"/>
    <row r="889" s="24" customFormat="1" x14ac:dyDescent="0.15"/>
    <row r="890" s="24" customFormat="1" x14ac:dyDescent="0.15"/>
    <row r="891" s="24" customFormat="1" x14ac:dyDescent="0.15"/>
    <row r="892" s="24" customFormat="1" x14ac:dyDescent="0.15"/>
    <row r="893" s="24" customFormat="1" x14ac:dyDescent="0.15"/>
    <row r="894" s="24" customFormat="1" x14ac:dyDescent="0.15"/>
    <row r="895" s="24" customFormat="1" x14ac:dyDescent="0.15"/>
    <row r="896" s="24" customFormat="1" x14ac:dyDescent="0.15"/>
    <row r="897" s="24" customFormat="1" x14ac:dyDescent="0.15"/>
    <row r="898" s="24" customFormat="1" x14ac:dyDescent="0.15"/>
    <row r="899" s="24" customFormat="1" x14ac:dyDescent="0.15"/>
    <row r="900" s="24" customFormat="1" x14ac:dyDescent="0.15"/>
    <row r="901" s="24" customFormat="1" x14ac:dyDescent="0.15"/>
    <row r="902" s="24" customFormat="1" x14ac:dyDescent="0.15"/>
    <row r="903" s="24" customFormat="1" x14ac:dyDescent="0.15"/>
    <row r="904" s="24" customFormat="1" x14ac:dyDescent="0.15"/>
    <row r="905" s="24" customFormat="1" x14ac:dyDescent="0.15"/>
    <row r="906" s="24" customFormat="1" x14ac:dyDescent="0.15"/>
    <row r="907" s="24" customFormat="1" x14ac:dyDescent="0.15"/>
    <row r="908" s="24" customFormat="1" x14ac:dyDescent="0.15"/>
    <row r="909" s="24" customFormat="1" x14ac:dyDescent="0.15"/>
    <row r="910" s="24" customFormat="1" x14ac:dyDescent="0.15"/>
    <row r="911" s="24" customFormat="1" x14ac:dyDescent="0.15"/>
    <row r="912" s="24" customFormat="1" x14ac:dyDescent="0.15"/>
    <row r="913" s="24" customFormat="1" x14ac:dyDescent="0.15"/>
    <row r="914" s="24" customFormat="1" x14ac:dyDescent="0.15"/>
    <row r="915" s="24" customFormat="1" x14ac:dyDescent="0.15"/>
    <row r="916" s="24" customFormat="1" x14ac:dyDescent="0.15"/>
    <row r="917" s="24" customFormat="1" x14ac:dyDescent="0.15"/>
    <row r="918" s="24" customFormat="1" x14ac:dyDescent="0.15"/>
    <row r="919" s="24" customFormat="1" x14ac:dyDescent="0.15"/>
    <row r="920" s="24" customFormat="1" x14ac:dyDescent="0.15"/>
    <row r="921" s="24" customFormat="1" x14ac:dyDescent="0.15"/>
    <row r="922" s="24" customFormat="1" x14ac:dyDescent="0.15"/>
    <row r="923" s="24" customFormat="1" x14ac:dyDescent="0.15"/>
    <row r="924" s="24" customFormat="1" x14ac:dyDescent="0.15"/>
    <row r="925" s="24" customFormat="1" x14ac:dyDescent="0.15"/>
    <row r="926" s="24" customFormat="1" x14ac:dyDescent="0.15"/>
    <row r="927" s="24" customFormat="1" x14ac:dyDescent="0.15"/>
    <row r="928" s="24" customFormat="1" x14ac:dyDescent="0.15"/>
    <row r="929" s="24" customFormat="1" x14ac:dyDescent="0.15"/>
    <row r="930" s="24" customFormat="1" x14ac:dyDescent="0.15"/>
    <row r="931" s="24" customFormat="1" x14ac:dyDescent="0.15"/>
    <row r="932" s="24" customFormat="1" x14ac:dyDescent="0.15"/>
    <row r="933" s="24" customFormat="1" x14ac:dyDescent="0.15"/>
    <row r="934" s="24" customFormat="1" x14ac:dyDescent="0.15"/>
    <row r="935" s="24" customFormat="1" x14ac:dyDescent="0.15"/>
    <row r="936" s="24" customFormat="1" x14ac:dyDescent="0.15"/>
    <row r="937" s="24" customFormat="1" x14ac:dyDescent="0.15"/>
    <row r="938" s="24" customFormat="1" x14ac:dyDescent="0.15"/>
    <row r="939" s="24" customFormat="1" x14ac:dyDescent="0.15"/>
    <row r="940" s="24" customFormat="1" x14ac:dyDescent="0.15"/>
    <row r="941" s="24" customFormat="1" x14ac:dyDescent="0.15"/>
    <row r="942" s="24" customFormat="1" x14ac:dyDescent="0.15"/>
    <row r="943" s="24" customFormat="1" x14ac:dyDescent="0.15"/>
    <row r="944" s="24" customFormat="1" x14ac:dyDescent="0.15"/>
    <row r="945" s="24" customFormat="1" x14ac:dyDescent="0.15"/>
    <row r="946" s="24" customFormat="1" x14ac:dyDescent="0.15"/>
    <row r="947" s="24" customFormat="1" x14ac:dyDescent="0.15"/>
    <row r="948" s="24" customFormat="1" x14ac:dyDescent="0.15"/>
    <row r="949" s="24" customFormat="1" x14ac:dyDescent="0.15"/>
    <row r="950" s="24" customFormat="1" x14ac:dyDescent="0.15"/>
    <row r="951" s="24" customFormat="1" x14ac:dyDescent="0.15"/>
    <row r="952" s="24" customFormat="1" x14ac:dyDescent="0.15"/>
    <row r="953" s="24" customFormat="1" x14ac:dyDescent="0.15"/>
    <row r="954" s="24" customFormat="1" x14ac:dyDescent="0.15"/>
    <row r="955" s="24" customFormat="1" x14ac:dyDescent="0.15"/>
    <row r="956" s="24" customFormat="1" x14ac:dyDescent="0.15"/>
    <row r="957" s="24" customFormat="1" x14ac:dyDescent="0.15"/>
    <row r="958" s="24" customFormat="1" x14ac:dyDescent="0.15"/>
    <row r="959" s="24" customFormat="1" x14ac:dyDescent="0.15"/>
    <row r="960" s="24" customFormat="1" x14ac:dyDescent="0.15"/>
    <row r="961" s="24" customFormat="1" x14ac:dyDescent="0.15"/>
    <row r="962" s="24" customFormat="1" x14ac:dyDescent="0.15"/>
    <row r="963" s="24" customFormat="1" x14ac:dyDescent="0.15"/>
    <row r="964" s="24" customFormat="1" x14ac:dyDescent="0.15"/>
    <row r="965" s="24" customFormat="1" x14ac:dyDescent="0.15"/>
    <row r="966" s="24" customFormat="1" x14ac:dyDescent="0.15"/>
    <row r="967" s="24" customFormat="1" x14ac:dyDescent="0.15"/>
    <row r="968" s="24" customFormat="1" x14ac:dyDescent="0.15"/>
    <row r="969" s="24" customFormat="1" x14ac:dyDescent="0.15"/>
    <row r="970" s="24" customFormat="1" x14ac:dyDescent="0.15"/>
    <row r="971" s="24" customFormat="1" x14ac:dyDescent="0.15"/>
    <row r="972" s="24" customFormat="1" x14ac:dyDescent="0.15"/>
    <row r="973" s="24" customFormat="1" x14ac:dyDescent="0.15"/>
    <row r="974" s="24" customFormat="1" x14ac:dyDescent="0.15"/>
    <row r="975" s="24" customFormat="1" x14ac:dyDescent="0.15"/>
    <row r="976" s="24" customFormat="1" x14ac:dyDescent="0.15"/>
    <row r="977" s="24" customFormat="1" x14ac:dyDescent="0.15"/>
    <row r="978" s="24" customFormat="1" x14ac:dyDescent="0.15"/>
    <row r="979" s="24" customFormat="1" x14ac:dyDescent="0.15"/>
    <row r="980" s="24" customFormat="1" x14ac:dyDescent="0.15"/>
    <row r="981" s="24" customFormat="1" x14ac:dyDescent="0.15"/>
    <row r="982" s="24" customFormat="1" x14ac:dyDescent="0.15"/>
    <row r="983" s="24" customFormat="1" x14ac:dyDescent="0.15"/>
    <row r="984" s="24" customFormat="1" x14ac:dyDescent="0.15"/>
    <row r="985" s="24" customFormat="1" x14ac:dyDescent="0.15"/>
    <row r="986" s="24" customFormat="1" x14ac:dyDescent="0.15"/>
    <row r="987" s="24" customFormat="1" x14ac:dyDescent="0.15"/>
    <row r="988" s="24" customFormat="1" x14ac:dyDescent="0.15"/>
    <row r="989" s="24" customFormat="1" x14ac:dyDescent="0.15"/>
    <row r="990" s="24" customFormat="1" x14ac:dyDescent="0.15"/>
    <row r="991" s="24" customFormat="1" x14ac:dyDescent="0.15"/>
    <row r="992" s="24" customFormat="1" x14ac:dyDescent="0.15"/>
    <row r="993" s="24" customFormat="1" x14ac:dyDescent="0.15"/>
    <row r="994" s="24" customFormat="1" x14ac:dyDescent="0.15"/>
    <row r="995" s="24" customFormat="1" x14ac:dyDescent="0.15"/>
    <row r="996" s="24" customFormat="1" x14ac:dyDescent="0.15"/>
    <row r="997" s="24" customFormat="1" x14ac:dyDescent="0.15"/>
    <row r="998" s="24" customFormat="1" x14ac:dyDescent="0.15"/>
    <row r="999" s="24" customFormat="1" x14ac:dyDescent="0.15"/>
    <row r="1000" s="24" customFormat="1" x14ac:dyDescent="0.15"/>
    <row r="1001" s="24" customFormat="1" x14ac:dyDescent="0.15"/>
    <row r="1002" s="24" customFormat="1" x14ac:dyDescent="0.15"/>
    <row r="1003" s="24" customFormat="1" x14ac:dyDescent="0.15"/>
    <row r="1004" s="24" customFormat="1" x14ac:dyDescent="0.15"/>
    <row r="1005" s="24" customFormat="1" x14ac:dyDescent="0.15"/>
    <row r="1006" s="24" customFormat="1" x14ac:dyDescent="0.15"/>
    <row r="1007" s="24" customFormat="1" x14ac:dyDescent="0.15"/>
    <row r="1008" s="24" customFormat="1" x14ac:dyDescent="0.15"/>
    <row r="1009" s="24" customFormat="1" x14ac:dyDescent="0.15"/>
    <row r="1010" s="24" customFormat="1" x14ac:dyDescent="0.15"/>
    <row r="1011" s="24" customFormat="1" x14ac:dyDescent="0.15"/>
    <row r="1012" s="24" customFormat="1" x14ac:dyDescent="0.15"/>
    <row r="1013" s="24" customFormat="1" x14ac:dyDescent="0.15"/>
    <row r="1014" s="24" customFormat="1" x14ac:dyDescent="0.15"/>
    <row r="1015" s="24" customFormat="1" x14ac:dyDescent="0.15"/>
    <row r="1016" s="24" customFormat="1" x14ac:dyDescent="0.15"/>
    <row r="1017" s="24" customFormat="1" x14ac:dyDescent="0.15"/>
    <row r="1018" s="24" customFormat="1" x14ac:dyDescent="0.15"/>
    <row r="1019" s="24" customFormat="1" x14ac:dyDescent="0.15"/>
    <row r="1020" s="24" customFormat="1" x14ac:dyDescent="0.15"/>
    <row r="1021" s="24" customFormat="1" x14ac:dyDescent="0.15"/>
    <row r="1022" s="24" customFormat="1" x14ac:dyDescent="0.15"/>
    <row r="1023" s="24" customFormat="1" x14ac:dyDescent="0.15"/>
    <row r="1024" s="24" customFormat="1" x14ac:dyDescent="0.15"/>
    <row r="1025" s="24" customFormat="1" x14ac:dyDescent="0.15"/>
    <row r="1026" s="24" customFormat="1" x14ac:dyDescent="0.15"/>
    <row r="1027" s="24" customFormat="1" x14ac:dyDescent="0.15"/>
    <row r="1028" s="24" customFormat="1" x14ac:dyDescent="0.15"/>
    <row r="1029" s="24" customFormat="1" x14ac:dyDescent="0.15"/>
    <row r="1030" s="24" customFormat="1" x14ac:dyDescent="0.15"/>
    <row r="1031" s="24" customFormat="1" x14ac:dyDescent="0.15"/>
    <row r="1032" s="24" customFormat="1" x14ac:dyDescent="0.15"/>
    <row r="1033" s="24" customFormat="1" x14ac:dyDescent="0.15"/>
    <row r="1034" s="24" customFormat="1" x14ac:dyDescent="0.15"/>
    <row r="1035" s="24" customFormat="1" x14ac:dyDescent="0.15"/>
    <row r="1036" s="24" customFormat="1" x14ac:dyDescent="0.15"/>
    <row r="1037" s="24" customFormat="1" x14ac:dyDescent="0.15"/>
    <row r="1038" s="24" customFormat="1" x14ac:dyDescent="0.15"/>
    <row r="1039" s="24" customFormat="1" x14ac:dyDescent="0.15"/>
    <row r="1040" s="24" customFormat="1" x14ac:dyDescent="0.15"/>
    <row r="1041" s="24" customFormat="1" x14ac:dyDescent="0.15"/>
    <row r="1042" s="24" customFormat="1" x14ac:dyDescent="0.15"/>
    <row r="1043" s="24" customFormat="1" x14ac:dyDescent="0.15"/>
    <row r="1044" s="24" customFormat="1" x14ac:dyDescent="0.15"/>
    <row r="1045" s="24" customFormat="1" x14ac:dyDescent="0.15"/>
    <row r="1046" s="24" customFormat="1" x14ac:dyDescent="0.15"/>
    <row r="1047" s="24" customFormat="1" x14ac:dyDescent="0.15"/>
    <row r="1048" s="24" customFormat="1" x14ac:dyDescent="0.15"/>
    <row r="1049" s="24" customFormat="1" x14ac:dyDescent="0.15"/>
    <row r="1050" s="24" customFormat="1" x14ac:dyDescent="0.15"/>
    <row r="1051" s="24" customFormat="1" x14ac:dyDescent="0.15"/>
    <row r="1052" s="24" customFormat="1" x14ac:dyDescent="0.15"/>
    <row r="1053" s="24" customFormat="1" x14ac:dyDescent="0.15"/>
    <row r="1054" s="24" customFormat="1" x14ac:dyDescent="0.15"/>
    <row r="1055" s="24" customFormat="1" x14ac:dyDescent="0.15"/>
    <row r="1056" s="24" customFormat="1" x14ac:dyDescent="0.15"/>
    <row r="1057" s="24" customFormat="1" x14ac:dyDescent="0.15"/>
    <row r="1058" s="24" customFormat="1" x14ac:dyDescent="0.15"/>
    <row r="1059" s="24" customFormat="1" x14ac:dyDescent="0.15"/>
    <row r="1060" s="24" customFormat="1" x14ac:dyDescent="0.15"/>
    <row r="1061" s="24" customFormat="1" x14ac:dyDescent="0.15"/>
    <row r="1062" s="24" customFormat="1" x14ac:dyDescent="0.15"/>
    <row r="1063" s="24" customFormat="1" x14ac:dyDescent="0.15"/>
    <row r="1064" s="24" customFormat="1" x14ac:dyDescent="0.15"/>
    <row r="1065" s="24" customFormat="1" x14ac:dyDescent="0.15"/>
    <row r="1066" s="24" customFormat="1" x14ac:dyDescent="0.15"/>
    <row r="1067" s="24" customFormat="1" x14ac:dyDescent="0.15"/>
    <row r="1068" s="24" customFormat="1" x14ac:dyDescent="0.15"/>
    <row r="1069" s="24" customFormat="1" x14ac:dyDescent="0.15"/>
    <row r="1070" s="24" customFormat="1" x14ac:dyDescent="0.15"/>
    <row r="1071" s="24" customFormat="1" x14ac:dyDescent="0.15"/>
    <row r="1072" s="24" customFormat="1" x14ac:dyDescent="0.15"/>
    <row r="1073" s="24" customFormat="1" x14ac:dyDescent="0.15"/>
    <row r="1074" s="24" customFormat="1" x14ac:dyDescent="0.15"/>
    <row r="1075" s="24" customFormat="1" x14ac:dyDescent="0.15"/>
    <row r="1076" s="24" customFormat="1" x14ac:dyDescent="0.15"/>
    <row r="1077" s="24" customFormat="1" x14ac:dyDescent="0.15"/>
    <row r="1078" s="24" customFormat="1" x14ac:dyDescent="0.15"/>
    <row r="1079" s="24" customFormat="1" x14ac:dyDescent="0.15"/>
    <row r="1080" s="24" customFormat="1" x14ac:dyDescent="0.15"/>
    <row r="1081" s="24" customFormat="1" x14ac:dyDescent="0.15"/>
    <row r="1082" s="24" customFormat="1" x14ac:dyDescent="0.15"/>
    <row r="1083" s="24" customFormat="1" x14ac:dyDescent="0.15"/>
    <row r="1084" s="24" customFormat="1" x14ac:dyDescent="0.15"/>
    <row r="1085" s="24" customFormat="1" x14ac:dyDescent="0.15"/>
    <row r="1086" s="24" customFormat="1" x14ac:dyDescent="0.15"/>
    <row r="1087" s="24" customFormat="1" x14ac:dyDescent="0.15"/>
    <row r="1088" s="24" customFormat="1" x14ac:dyDescent="0.15"/>
    <row r="1089" s="24" customFormat="1" x14ac:dyDescent="0.15"/>
    <row r="1090" s="24" customFormat="1" x14ac:dyDescent="0.15"/>
    <row r="1091" s="24" customFormat="1" x14ac:dyDescent="0.15"/>
    <row r="1092" s="24" customFormat="1" x14ac:dyDescent="0.15"/>
    <row r="1093" s="24" customFormat="1" x14ac:dyDescent="0.15"/>
    <row r="1094" s="24" customFormat="1" x14ac:dyDescent="0.15"/>
    <row r="1095" s="24" customFormat="1" x14ac:dyDescent="0.15"/>
    <row r="1096" s="24" customFormat="1" x14ac:dyDescent="0.15"/>
    <row r="1097" s="24" customFormat="1" x14ac:dyDescent="0.15"/>
    <row r="1098" s="24" customFormat="1" x14ac:dyDescent="0.15"/>
    <row r="1099" s="24" customFormat="1" x14ac:dyDescent="0.15"/>
    <row r="1100" s="24" customFormat="1" x14ac:dyDescent="0.15"/>
    <row r="1101" s="24" customFormat="1" x14ac:dyDescent="0.15"/>
    <row r="1102" s="24" customFormat="1" x14ac:dyDescent="0.15"/>
    <row r="1103" s="24" customFormat="1" x14ac:dyDescent="0.15"/>
    <row r="1104" s="24" customFormat="1" x14ac:dyDescent="0.15"/>
    <row r="1105" s="24" customFormat="1" x14ac:dyDescent="0.15"/>
    <row r="1106" s="24" customFormat="1" x14ac:dyDescent="0.15"/>
    <row r="1107" s="24" customFormat="1" x14ac:dyDescent="0.15"/>
    <row r="1108" s="24" customFormat="1" x14ac:dyDescent="0.15"/>
    <row r="1109" s="24" customFormat="1" x14ac:dyDescent="0.15"/>
    <row r="1110" s="24" customFormat="1" x14ac:dyDescent="0.15"/>
    <row r="1111" s="24" customFormat="1" x14ac:dyDescent="0.15"/>
    <row r="1112" s="24" customFormat="1" x14ac:dyDescent="0.15"/>
    <row r="1113" s="24" customFormat="1" x14ac:dyDescent="0.15"/>
    <row r="1114" s="24" customFormat="1" x14ac:dyDescent="0.15"/>
    <row r="1115" s="24" customFormat="1" x14ac:dyDescent="0.15"/>
    <row r="1116" s="24" customFormat="1" x14ac:dyDescent="0.15"/>
    <row r="1117" s="24" customFormat="1" x14ac:dyDescent="0.15"/>
    <row r="1118" s="24" customFormat="1" x14ac:dyDescent="0.15"/>
    <row r="1119" s="24" customFormat="1" x14ac:dyDescent="0.15"/>
    <row r="1120" s="24" customFormat="1" x14ac:dyDescent="0.15"/>
    <row r="1121" s="24" customFormat="1" x14ac:dyDescent="0.15"/>
    <row r="1122" s="24" customFormat="1" x14ac:dyDescent="0.15"/>
    <row r="1123" s="24" customFormat="1" x14ac:dyDescent="0.15"/>
    <row r="1124" s="24" customFormat="1" x14ac:dyDescent="0.15"/>
    <row r="1125" s="24" customFormat="1" x14ac:dyDescent="0.15"/>
    <row r="1126" s="24" customFormat="1" x14ac:dyDescent="0.15"/>
    <row r="1127" s="24" customFormat="1" x14ac:dyDescent="0.15"/>
    <row r="1128" s="24" customFormat="1" x14ac:dyDescent="0.15"/>
    <row r="1129" s="24" customFormat="1" x14ac:dyDescent="0.15"/>
    <row r="1130" s="24" customFormat="1" x14ac:dyDescent="0.15"/>
    <row r="1131" s="24" customFormat="1" x14ac:dyDescent="0.15"/>
    <row r="1132" s="24" customFormat="1" x14ac:dyDescent="0.15"/>
    <row r="1133" s="24" customFormat="1" x14ac:dyDescent="0.15"/>
    <row r="1134" s="24" customFormat="1" x14ac:dyDescent="0.15"/>
    <row r="1135" s="24" customFormat="1" x14ac:dyDescent="0.15"/>
    <row r="1136" s="24" customFormat="1" x14ac:dyDescent="0.15"/>
    <row r="1137" s="24" customFormat="1" x14ac:dyDescent="0.15"/>
    <row r="1138" s="24" customFormat="1" x14ac:dyDescent="0.15"/>
    <row r="1139" s="24" customFormat="1" x14ac:dyDescent="0.15"/>
    <row r="1140" s="24" customFormat="1" x14ac:dyDescent="0.15"/>
    <row r="1141" s="24" customFormat="1" x14ac:dyDescent="0.15"/>
    <row r="1142" s="24" customFormat="1" x14ac:dyDescent="0.15"/>
    <row r="1143" s="24" customFormat="1" x14ac:dyDescent="0.15"/>
    <row r="1144" s="24" customFormat="1" x14ac:dyDescent="0.15"/>
    <row r="1145" s="24" customFormat="1" x14ac:dyDescent="0.15"/>
    <row r="1146" s="24" customFormat="1" x14ac:dyDescent="0.15"/>
    <row r="1147" s="24" customFormat="1" x14ac:dyDescent="0.15"/>
    <row r="1148" s="24" customFormat="1" x14ac:dyDescent="0.15"/>
    <row r="1149" s="24" customFormat="1" x14ac:dyDescent="0.15"/>
    <row r="1150" s="24" customFormat="1" x14ac:dyDescent="0.15"/>
    <row r="1151" s="24" customFormat="1" x14ac:dyDescent="0.15"/>
    <row r="1152" s="24" customFormat="1" x14ac:dyDescent="0.15"/>
    <row r="1153" s="24" customFormat="1" x14ac:dyDescent="0.15"/>
    <row r="1154" s="24" customFormat="1" x14ac:dyDescent="0.15"/>
    <row r="1155" s="24" customFormat="1" x14ac:dyDescent="0.15"/>
    <row r="1156" s="24" customFormat="1" x14ac:dyDescent="0.15"/>
    <row r="1157" s="24" customFormat="1" x14ac:dyDescent="0.15"/>
    <row r="1158" s="24" customFormat="1" x14ac:dyDescent="0.15"/>
    <row r="1159" s="24" customFormat="1" x14ac:dyDescent="0.15"/>
    <row r="1160" s="24" customFormat="1" x14ac:dyDescent="0.15"/>
    <row r="1161" s="24" customFormat="1" x14ac:dyDescent="0.15"/>
    <row r="1162" s="24" customFormat="1" x14ac:dyDescent="0.15"/>
    <row r="1163" s="24" customFormat="1" x14ac:dyDescent="0.15"/>
    <row r="1164" s="24" customFormat="1" x14ac:dyDescent="0.15"/>
    <row r="1165" s="24" customFormat="1" x14ac:dyDescent="0.15"/>
    <row r="1166" s="24" customFormat="1" x14ac:dyDescent="0.15"/>
    <row r="1167" s="24" customFormat="1" x14ac:dyDescent="0.15"/>
    <row r="1168" s="24" customFormat="1" x14ac:dyDescent="0.15"/>
    <row r="1169" s="24" customFormat="1" x14ac:dyDescent="0.15"/>
    <row r="1170" s="24" customFormat="1" x14ac:dyDescent="0.15"/>
    <row r="1171" s="24" customFormat="1" x14ac:dyDescent="0.15"/>
    <row r="1172" s="24" customFormat="1" x14ac:dyDescent="0.15"/>
    <row r="1173" s="24" customFormat="1" x14ac:dyDescent="0.15"/>
    <row r="1174" s="24" customFormat="1" x14ac:dyDescent="0.15"/>
    <row r="1175" s="24" customFormat="1" x14ac:dyDescent="0.15"/>
    <row r="1176" s="24" customFormat="1" x14ac:dyDescent="0.15"/>
    <row r="1177" s="24" customFormat="1" x14ac:dyDescent="0.15"/>
    <row r="1178" s="24" customFormat="1" x14ac:dyDescent="0.15"/>
    <row r="1179" s="24" customFormat="1" x14ac:dyDescent="0.15"/>
    <row r="1180" s="24" customFormat="1" x14ac:dyDescent="0.15"/>
    <row r="1181" s="24" customFormat="1" x14ac:dyDescent="0.15"/>
    <row r="1182" s="24" customFormat="1" x14ac:dyDescent="0.15"/>
    <row r="1183" s="24" customFormat="1" x14ac:dyDescent="0.15"/>
    <row r="1184" s="24" customFormat="1" x14ac:dyDescent="0.15"/>
    <row r="1185" s="24" customFormat="1" x14ac:dyDescent="0.15"/>
    <row r="1186" s="24" customFormat="1" x14ac:dyDescent="0.15"/>
    <row r="1187" s="24" customFormat="1" x14ac:dyDescent="0.15"/>
    <row r="1188" s="24" customFormat="1" x14ac:dyDescent="0.15"/>
    <row r="1189" s="24" customFormat="1" x14ac:dyDescent="0.15"/>
    <row r="1190" s="24" customFormat="1" x14ac:dyDescent="0.15"/>
    <row r="1191" s="24" customFormat="1" x14ac:dyDescent="0.15"/>
    <row r="1192" s="24" customFormat="1" x14ac:dyDescent="0.15"/>
    <row r="1193" s="24" customFormat="1" x14ac:dyDescent="0.15"/>
    <row r="1194" s="24" customFormat="1" x14ac:dyDescent="0.15"/>
    <row r="1195" s="24" customFormat="1" x14ac:dyDescent="0.15"/>
    <row r="1196" s="24" customFormat="1" x14ac:dyDescent="0.15"/>
    <row r="1197" s="24" customFormat="1" x14ac:dyDescent="0.15"/>
    <row r="1198" s="24" customFormat="1" x14ac:dyDescent="0.15"/>
    <row r="1199" s="24" customFormat="1" x14ac:dyDescent="0.15"/>
    <row r="1200" s="24" customFormat="1" x14ac:dyDescent="0.15"/>
    <row r="1201" s="24" customFormat="1" x14ac:dyDescent="0.15"/>
    <row r="1202" s="24" customFormat="1" x14ac:dyDescent="0.15"/>
    <row r="1203" s="24" customFormat="1" x14ac:dyDescent="0.15"/>
    <row r="1204" s="24" customFormat="1" x14ac:dyDescent="0.15"/>
    <row r="1205" s="24" customFormat="1" x14ac:dyDescent="0.15"/>
    <row r="1206" s="24" customFormat="1" x14ac:dyDescent="0.15"/>
    <row r="1207" s="24" customFormat="1" x14ac:dyDescent="0.15"/>
    <row r="1208" s="24" customFormat="1" x14ac:dyDescent="0.15"/>
    <row r="1209" s="24" customFormat="1" x14ac:dyDescent="0.15"/>
    <row r="1210" s="24" customFormat="1" x14ac:dyDescent="0.15"/>
    <row r="1211" s="24" customFormat="1" x14ac:dyDescent="0.15"/>
    <row r="1212" s="24" customFormat="1" x14ac:dyDescent="0.15"/>
    <row r="1213" s="24" customFormat="1" x14ac:dyDescent="0.15"/>
    <row r="1214" s="24" customFormat="1" x14ac:dyDescent="0.15"/>
    <row r="1215" s="24" customFormat="1" x14ac:dyDescent="0.15"/>
    <row r="1216" s="24" customFormat="1" x14ac:dyDescent="0.15"/>
    <row r="1217" s="24" customFormat="1" x14ac:dyDescent="0.15"/>
    <row r="1218" s="24" customFormat="1" x14ac:dyDescent="0.15"/>
    <row r="1219" s="24" customFormat="1" x14ac:dyDescent="0.15"/>
    <row r="1220" s="24" customFormat="1" x14ac:dyDescent="0.15"/>
    <row r="1221" s="24" customFormat="1" x14ac:dyDescent="0.15"/>
    <row r="1222" s="24" customFormat="1" x14ac:dyDescent="0.15"/>
    <row r="1223" s="24" customFormat="1" x14ac:dyDescent="0.15"/>
    <row r="1224" s="24" customFormat="1" x14ac:dyDescent="0.15"/>
    <row r="1225" s="24" customFormat="1" x14ac:dyDescent="0.15"/>
    <row r="1226" s="24" customFormat="1" x14ac:dyDescent="0.15"/>
    <row r="1227" s="24" customFormat="1" x14ac:dyDescent="0.15"/>
    <row r="1228" s="24" customFormat="1" x14ac:dyDescent="0.15"/>
    <row r="1229" s="24" customFormat="1" x14ac:dyDescent="0.15"/>
    <row r="1230" s="24" customFormat="1" x14ac:dyDescent="0.15"/>
    <row r="1231" s="24" customFormat="1" x14ac:dyDescent="0.15"/>
    <row r="1232" s="24" customFormat="1" x14ac:dyDescent="0.15"/>
    <row r="1233" s="24" customFormat="1" x14ac:dyDescent="0.15"/>
    <row r="1234" s="24" customFormat="1" x14ac:dyDescent="0.15"/>
    <row r="1235" s="24" customFormat="1" x14ac:dyDescent="0.15"/>
    <row r="1236" s="24" customFormat="1" x14ac:dyDescent="0.15"/>
    <row r="1237" s="24" customFormat="1" x14ac:dyDescent="0.15"/>
    <row r="1238" s="24" customFormat="1" x14ac:dyDescent="0.15"/>
    <row r="1239" s="24" customFormat="1" x14ac:dyDescent="0.15"/>
    <row r="1240" s="24" customFormat="1" x14ac:dyDescent="0.15"/>
    <row r="1241" s="24" customFormat="1" x14ac:dyDescent="0.15"/>
    <row r="1242" s="24" customFormat="1" x14ac:dyDescent="0.15"/>
    <row r="1243" s="24" customFormat="1" x14ac:dyDescent="0.15"/>
    <row r="1244" s="24" customFormat="1" x14ac:dyDescent="0.15"/>
    <row r="1245" s="24" customFormat="1" x14ac:dyDescent="0.15"/>
    <row r="1246" s="24" customFormat="1" x14ac:dyDescent="0.15"/>
    <row r="1247" s="24" customFormat="1" x14ac:dyDescent="0.15"/>
    <row r="1248" s="24" customFormat="1" x14ac:dyDescent="0.15"/>
    <row r="1249" s="24" customFormat="1" x14ac:dyDescent="0.15"/>
    <row r="1250" s="24" customFormat="1" x14ac:dyDescent="0.15"/>
    <row r="1251" s="24" customFormat="1" x14ac:dyDescent="0.15"/>
    <row r="1252" s="24" customFormat="1" x14ac:dyDescent="0.15"/>
    <row r="1253" s="24" customFormat="1" x14ac:dyDescent="0.15"/>
    <row r="1254" s="24" customFormat="1" x14ac:dyDescent="0.15"/>
    <row r="1255" s="24" customFormat="1" x14ac:dyDescent="0.15"/>
    <row r="1256" s="24" customFormat="1" x14ac:dyDescent="0.15"/>
    <row r="1257" s="24" customFormat="1" x14ac:dyDescent="0.15"/>
    <row r="1258" s="24" customFormat="1" x14ac:dyDescent="0.15"/>
    <row r="1259" s="24" customFormat="1" x14ac:dyDescent="0.15"/>
    <row r="1260" s="24" customFormat="1" x14ac:dyDescent="0.15"/>
    <row r="1261" s="24" customFormat="1" x14ac:dyDescent="0.15"/>
    <row r="1262" s="24" customFormat="1" x14ac:dyDescent="0.15"/>
    <row r="1263" s="24" customFormat="1" x14ac:dyDescent="0.15"/>
    <row r="1264" s="24" customFormat="1" x14ac:dyDescent="0.15"/>
    <row r="1265" s="24" customFormat="1" x14ac:dyDescent="0.15"/>
    <row r="1266" s="24" customFormat="1" x14ac:dyDescent="0.15"/>
    <row r="1267" s="24" customFormat="1" x14ac:dyDescent="0.15"/>
    <row r="1268" s="24" customFormat="1" x14ac:dyDescent="0.15"/>
    <row r="1269" s="24" customFormat="1" x14ac:dyDescent="0.15"/>
    <row r="1270" s="24" customFormat="1" x14ac:dyDescent="0.15"/>
    <row r="1271" s="24" customFormat="1" x14ac:dyDescent="0.15"/>
    <row r="1272" s="24" customFormat="1" x14ac:dyDescent="0.15"/>
    <row r="1273" s="24" customFormat="1" x14ac:dyDescent="0.15"/>
    <row r="1274" s="24" customFormat="1" x14ac:dyDescent="0.15"/>
    <row r="1275" s="24" customFormat="1" x14ac:dyDescent="0.15"/>
    <row r="1276" s="24" customFormat="1" x14ac:dyDescent="0.15"/>
    <row r="1277" s="24" customFormat="1" x14ac:dyDescent="0.15"/>
    <row r="1278" s="24" customFormat="1" x14ac:dyDescent="0.15"/>
    <row r="1279" s="24" customFormat="1" x14ac:dyDescent="0.15"/>
    <row r="1280" s="24" customFormat="1" x14ac:dyDescent="0.15"/>
    <row r="1281" s="24" customFormat="1" x14ac:dyDescent="0.15"/>
    <row r="1282" s="24" customFormat="1" x14ac:dyDescent="0.15"/>
    <row r="1283" s="24" customFormat="1" x14ac:dyDescent="0.15"/>
    <row r="1284" s="24" customFormat="1" x14ac:dyDescent="0.15"/>
    <row r="1285" s="24" customFormat="1" x14ac:dyDescent="0.15"/>
    <row r="1286" s="24" customFormat="1" x14ac:dyDescent="0.15"/>
    <row r="1287" s="24" customFormat="1" x14ac:dyDescent="0.15"/>
    <row r="1288" s="24" customFormat="1" x14ac:dyDescent="0.15"/>
    <row r="1289" s="24" customFormat="1" x14ac:dyDescent="0.15"/>
    <row r="1290" s="24" customFormat="1" x14ac:dyDescent="0.15"/>
    <row r="1291" s="24" customFormat="1" x14ac:dyDescent="0.15"/>
    <row r="1292" s="24" customFormat="1" x14ac:dyDescent="0.15"/>
    <row r="1293" s="24" customFormat="1" x14ac:dyDescent="0.15"/>
    <row r="1294" s="24" customFormat="1" x14ac:dyDescent="0.15"/>
    <row r="1295" s="24" customFormat="1" x14ac:dyDescent="0.15"/>
    <row r="1296" s="24" customFormat="1" x14ac:dyDescent="0.15"/>
    <row r="1297" s="24" customFormat="1" x14ac:dyDescent="0.15"/>
    <row r="1298" s="24" customFormat="1" x14ac:dyDescent="0.15"/>
    <row r="1299" s="24" customFormat="1" x14ac:dyDescent="0.15"/>
    <row r="1300" s="24" customFormat="1" x14ac:dyDescent="0.15"/>
    <row r="1301" s="24" customFormat="1" x14ac:dyDescent="0.15"/>
    <row r="1302" s="24" customFormat="1" x14ac:dyDescent="0.15"/>
    <row r="1303" s="24" customFormat="1" x14ac:dyDescent="0.15"/>
    <row r="1304" s="24" customFormat="1" x14ac:dyDescent="0.15"/>
    <row r="1305" s="24" customFormat="1" x14ac:dyDescent="0.15"/>
    <row r="1306" s="24" customFormat="1" x14ac:dyDescent="0.15"/>
    <row r="1307" s="24" customFormat="1" x14ac:dyDescent="0.15"/>
    <row r="1308" s="24" customFormat="1" x14ac:dyDescent="0.15"/>
    <row r="1309" s="24" customFormat="1" x14ac:dyDescent="0.15"/>
    <row r="1310" s="24" customFormat="1" x14ac:dyDescent="0.15"/>
    <row r="1311" s="24" customFormat="1" x14ac:dyDescent="0.15"/>
    <row r="1312" s="24" customFormat="1" x14ac:dyDescent="0.15"/>
    <row r="1313" s="24" customFormat="1" x14ac:dyDescent="0.15"/>
    <row r="1314" s="24" customFormat="1" x14ac:dyDescent="0.15"/>
    <row r="1315" s="24" customFormat="1" x14ac:dyDescent="0.15"/>
    <row r="1316" s="24" customFormat="1" x14ac:dyDescent="0.15"/>
    <row r="1317" s="24" customFormat="1" x14ac:dyDescent="0.15"/>
    <row r="1318" s="24" customFormat="1" x14ac:dyDescent="0.15"/>
    <row r="1319" s="24" customFormat="1" x14ac:dyDescent="0.15"/>
    <row r="1320" s="24" customFormat="1" x14ac:dyDescent="0.15"/>
    <row r="1321" s="24" customFormat="1" x14ac:dyDescent="0.15"/>
    <row r="1322" s="24" customFormat="1" x14ac:dyDescent="0.15"/>
    <row r="1323" s="24" customFormat="1" x14ac:dyDescent="0.15"/>
    <row r="1324" s="24" customFormat="1" x14ac:dyDescent="0.15"/>
    <row r="1325" s="24" customFormat="1" x14ac:dyDescent="0.15"/>
    <row r="1326" s="24" customFormat="1" x14ac:dyDescent="0.15"/>
    <row r="1327" s="24" customFormat="1" x14ac:dyDescent="0.15"/>
    <row r="1328" s="24" customFormat="1" x14ac:dyDescent="0.15"/>
    <row r="1329" s="24" customFormat="1" x14ac:dyDescent="0.15"/>
    <row r="1330" s="24" customFormat="1" x14ac:dyDescent="0.15"/>
    <row r="1331" s="24" customFormat="1" x14ac:dyDescent="0.15"/>
    <row r="1332" s="24" customFormat="1" x14ac:dyDescent="0.15"/>
    <row r="1333" s="24" customFormat="1" x14ac:dyDescent="0.15"/>
    <row r="1334" s="24" customFormat="1" x14ac:dyDescent="0.15"/>
    <row r="1335" s="24" customFormat="1" x14ac:dyDescent="0.15"/>
    <row r="1336" s="24" customFormat="1" x14ac:dyDescent="0.15"/>
    <row r="1337" s="24" customFormat="1" x14ac:dyDescent="0.15"/>
    <row r="1338" s="24" customFormat="1" x14ac:dyDescent="0.15"/>
    <row r="1339" s="24" customFormat="1" x14ac:dyDescent="0.15"/>
    <row r="1340" s="24" customFormat="1" x14ac:dyDescent="0.15"/>
    <row r="1341" s="24" customFormat="1" x14ac:dyDescent="0.15"/>
    <row r="1342" s="24" customFormat="1" x14ac:dyDescent="0.15"/>
    <row r="1343" s="24" customFormat="1" x14ac:dyDescent="0.15"/>
    <row r="1344" s="24" customFormat="1" x14ac:dyDescent="0.15"/>
    <row r="1345" s="24" customFormat="1" x14ac:dyDescent="0.15"/>
    <row r="1346" s="24" customFormat="1" x14ac:dyDescent="0.15"/>
    <row r="1347" s="24" customFormat="1" x14ac:dyDescent="0.15"/>
    <row r="1348" s="24" customFormat="1" x14ac:dyDescent="0.15"/>
    <row r="1349" s="24" customFormat="1" x14ac:dyDescent="0.15"/>
    <row r="1350" s="24" customFormat="1" x14ac:dyDescent="0.15"/>
    <row r="1351" s="24" customFormat="1" x14ac:dyDescent="0.15"/>
    <row r="1352" s="24" customFormat="1" x14ac:dyDescent="0.15"/>
    <row r="1353" s="24" customFormat="1" x14ac:dyDescent="0.15"/>
    <row r="1354" s="24" customFormat="1" x14ac:dyDescent="0.15"/>
    <row r="1355" s="24" customFormat="1" x14ac:dyDescent="0.15"/>
    <row r="1356" s="24" customFormat="1" x14ac:dyDescent="0.15"/>
    <row r="1357" s="24" customFormat="1" x14ac:dyDescent="0.15"/>
    <row r="1358" s="24" customFormat="1" x14ac:dyDescent="0.15"/>
    <row r="1359" s="24" customFormat="1" x14ac:dyDescent="0.15"/>
    <row r="1360" s="24" customFormat="1" x14ac:dyDescent="0.15"/>
    <row r="1361" s="24" customFormat="1" x14ac:dyDescent="0.15"/>
    <row r="1362" s="24" customFormat="1" x14ac:dyDescent="0.15"/>
    <row r="1363" s="24" customFormat="1" x14ac:dyDescent="0.15"/>
    <row r="1364" s="24" customFormat="1" x14ac:dyDescent="0.15"/>
    <row r="1365" s="24" customFormat="1" x14ac:dyDescent="0.15"/>
    <row r="1366" s="24" customFormat="1" x14ac:dyDescent="0.15"/>
    <row r="1367" s="24" customFormat="1" x14ac:dyDescent="0.15"/>
    <row r="1368" s="24" customFormat="1" x14ac:dyDescent="0.15"/>
    <row r="1369" s="24" customFormat="1" x14ac:dyDescent="0.15"/>
    <row r="1370" s="24" customFormat="1" x14ac:dyDescent="0.15"/>
    <row r="1371" s="24" customFormat="1" x14ac:dyDescent="0.15"/>
    <row r="1372" s="24" customFormat="1" x14ac:dyDescent="0.15"/>
    <row r="1373" s="24" customFormat="1" x14ac:dyDescent="0.15"/>
    <row r="1374" s="24" customFormat="1" x14ac:dyDescent="0.15"/>
    <row r="1375" s="24" customFormat="1" x14ac:dyDescent="0.15"/>
    <row r="1376" s="24" customFormat="1" x14ac:dyDescent="0.15"/>
    <row r="1377" s="24" customFormat="1" x14ac:dyDescent="0.15"/>
    <row r="1378" s="24" customFormat="1" x14ac:dyDescent="0.15"/>
    <row r="1379" s="24" customFormat="1" x14ac:dyDescent="0.15"/>
    <row r="1380" s="24" customFormat="1" x14ac:dyDescent="0.15"/>
    <row r="1381" s="24" customFormat="1" x14ac:dyDescent="0.15"/>
    <row r="1382" s="24" customFormat="1" x14ac:dyDescent="0.15"/>
    <row r="1383" s="24" customFormat="1" x14ac:dyDescent="0.15"/>
    <row r="1384" s="24" customFormat="1" x14ac:dyDescent="0.15"/>
    <row r="1385" s="24" customFormat="1" x14ac:dyDescent="0.15"/>
    <row r="1386" s="24" customFormat="1" x14ac:dyDescent="0.15"/>
    <row r="1387" s="24" customFormat="1" x14ac:dyDescent="0.15"/>
    <row r="1388" s="24" customFormat="1" x14ac:dyDescent="0.15"/>
    <row r="1389" s="24" customFormat="1" x14ac:dyDescent="0.15"/>
    <row r="1390" s="24" customFormat="1" x14ac:dyDescent="0.15"/>
    <row r="1391" s="24" customFormat="1" x14ac:dyDescent="0.15"/>
    <row r="1392" s="24" customFormat="1" x14ac:dyDescent="0.15"/>
    <row r="1393" s="24" customFormat="1" x14ac:dyDescent="0.15"/>
    <row r="1394" s="24" customFormat="1" x14ac:dyDescent="0.15"/>
    <row r="1395" s="24" customFormat="1" x14ac:dyDescent="0.15"/>
    <row r="1396" s="24" customFormat="1" x14ac:dyDescent="0.15"/>
    <row r="1397" s="24" customFormat="1" x14ac:dyDescent="0.15"/>
    <row r="1398" s="24" customFormat="1" x14ac:dyDescent="0.15"/>
    <row r="1399" s="24" customFormat="1" x14ac:dyDescent="0.15"/>
    <row r="1400" s="24" customFormat="1" x14ac:dyDescent="0.15"/>
    <row r="1401" s="24" customFormat="1" x14ac:dyDescent="0.15"/>
    <row r="1402" s="24" customFormat="1" x14ac:dyDescent="0.15"/>
    <row r="1403" s="24" customFormat="1" x14ac:dyDescent="0.15"/>
    <row r="1404" s="24" customFormat="1" x14ac:dyDescent="0.15"/>
    <row r="1405" s="24" customFormat="1" x14ac:dyDescent="0.15"/>
    <row r="1406" s="24" customFormat="1" x14ac:dyDescent="0.15"/>
    <row r="1407" s="24" customFormat="1" x14ac:dyDescent="0.15"/>
    <row r="1408" s="24" customFormat="1" x14ac:dyDescent="0.15"/>
    <row r="1409" s="24" customFormat="1" x14ac:dyDescent="0.15"/>
    <row r="1410" s="24" customFormat="1" x14ac:dyDescent="0.15"/>
    <row r="1411" s="24" customFormat="1" x14ac:dyDescent="0.15"/>
    <row r="1412" s="24" customFormat="1" x14ac:dyDescent="0.15"/>
    <row r="1413" s="24" customFormat="1" x14ac:dyDescent="0.15"/>
    <row r="1414" s="24" customFormat="1" x14ac:dyDescent="0.15"/>
    <row r="1415" s="24" customFormat="1" x14ac:dyDescent="0.15"/>
    <row r="1416" s="24" customFormat="1" x14ac:dyDescent="0.15"/>
    <row r="1417" s="24" customFormat="1" x14ac:dyDescent="0.15"/>
    <row r="1418" s="24" customFormat="1" x14ac:dyDescent="0.15"/>
    <row r="1419" s="24" customFormat="1" x14ac:dyDescent="0.15"/>
    <row r="1420" s="24" customFormat="1" x14ac:dyDescent="0.15"/>
    <row r="1421" s="24" customFormat="1" x14ac:dyDescent="0.15"/>
    <row r="1422" s="24" customFormat="1" x14ac:dyDescent="0.15"/>
    <row r="1423" s="24" customFormat="1" x14ac:dyDescent="0.15"/>
    <row r="1424" s="24" customFormat="1" x14ac:dyDescent="0.15"/>
    <row r="1425" s="24" customFormat="1" x14ac:dyDescent="0.15"/>
    <row r="1426" s="24" customFormat="1" x14ac:dyDescent="0.15"/>
    <row r="1427" s="24" customFormat="1" x14ac:dyDescent="0.15"/>
    <row r="1428" s="24" customFormat="1" x14ac:dyDescent="0.15"/>
    <row r="1429" s="24" customFormat="1" x14ac:dyDescent="0.15"/>
    <row r="1430" s="24" customFormat="1" x14ac:dyDescent="0.15"/>
    <row r="1431" s="24" customFormat="1" x14ac:dyDescent="0.15"/>
    <row r="1432" s="24" customFormat="1" x14ac:dyDescent="0.15"/>
    <row r="1433" s="24" customFormat="1" x14ac:dyDescent="0.15"/>
    <row r="1434" s="24" customFormat="1" x14ac:dyDescent="0.15"/>
    <row r="1435" s="24" customFormat="1" x14ac:dyDescent="0.15"/>
    <row r="1436" s="24" customFormat="1" x14ac:dyDescent="0.15"/>
    <row r="1437" s="24" customFormat="1" x14ac:dyDescent="0.15"/>
    <row r="1438" s="24" customFormat="1" x14ac:dyDescent="0.15"/>
    <row r="1439" s="24" customFormat="1" x14ac:dyDescent="0.15"/>
    <row r="1440" s="24" customFormat="1" x14ac:dyDescent="0.15"/>
    <row r="1441" s="24" customFormat="1" x14ac:dyDescent="0.15"/>
    <row r="1442" s="24" customFormat="1" x14ac:dyDescent="0.15"/>
    <row r="1443" s="24" customFormat="1" x14ac:dyDescent="0.15"/>
    <row r="1444" s="24" customFormat="1" x14ac:dyDescent="0.15"/>
    <row r="1445" s="24" customFormat="1" x14ac:dyDescent="0.15"/>
    <row r="1446" s="24" customFormat="1" x14ac:dyDescent="0.15"/>
    <row r="1447" s="24" customFormat="1" x14ac:dyDescent="0.15"/>
    <row r="1448" s="24" customFormat="1" x14ac:dyDescent="0.15"/>
    <row r="1449" s="24" customFormat="1" x14ac:dyDescent="0.15"/>
    <row r="1450" s="24" customFormat="1" x14ac:dyDescent="0.15"/>
    <row r="1451" s="24" customFormat="1" x14ac:dyDescent="0.15"/>
    <row r="1452" s="24" customFormat="1" x14ac:dyDescent="0.15"/>
    <row r="1453" s="24" customFormat="1" x14ac:dyDescent="0.15"/>
    <row r="1454" s="24" customFormat="1" x14ac:dyDescent="0.15"/>
    <row r="1455" s="24" customFormat="1" x14ac:dyDescent="0.15"/>
    <row r="1456" s="24" customFormat="1" x14ac:dyDescent="0.15"/>
    <row r="1457" s="24" customFormat="1" x14ac:dyDescent="0.15"/>
    <row r="1458" s="24" customFormat="1" x14ac:dyDescent="0.15"/>
    <row r="1459" s="24" customFormat="1" x14ac:dyDescent="0.15"/>
    <row r="1460" s="24" customFormat="1" x14ac:dyDescent="0.15"/>
    <row r="1461" s="24" customFormat="1" x14ac:dyDescent="0.15"/>
    <row r="1462" s="24" customFormat="1" x14ac:dyDescent="0.15"/>
    <row r="1463" s="24" customFormat="1" x14ac:dyDescent="0.15"/>
    <row r="1464" s="24" customFormat="1" x14ac:dyDescent="0.15"/>
    <row r="1465" s="24" customFormat="1" x14ac:dyDescent="0.15"/>
    <row r="1466" s="24" customFormat="1" x14ac:dyDescent="0.15"/>
    <row r="1467" s="24" customFormat="1" x14ac:dyDescent="0.15"/>
    <row r="1468" s="24" customFormat="1" x14ac:dyDescent="0.15"/>
    <row r="1469" s="24" customFormat="1" x14ac:dyDescent="0.15"/>
    <row r="1470" s="24" customFormat="1" x14ac:dyDescent="0.15"/>
    <row r="1471" s="24" customFormat="1" x14ac:dyDescent="0.15"/>
    <row r="1472" s="24" customFormat="1" x14ac:dyDescent="0.15"/>
    <row r="1473" s="24" customFormat="1" x14ac:dyDescent="0.15"/>
    <row r="1474" s="24" customFormat="1" x14ac:dyDescent="0.15"/>
    <row r="1475" s="24" customFormat="1" x14ac:dyDescent="0.15"/>
    <row r="1476" s="24" customFormat="1" x14ac:dyDescent="0.15"/>
    <row r="1477" s="24" customFormat="1" x14ac:dyDescent="0.15"/>
    <row r="1478" s="24" customFormat="1" x14ac:dyDescent="0.15"/>
    <row r="1479" s="24" customFormat="1" x14ac:dyDescent="0.15"/>
    <row r="1480" s="24" customFormat="1" x14ac:dyDescent="0.15"/>
    <row r="1481" s="24" customFormat="1" x14ac:dyDescent="0.15"/>
    <row r="1482" s="24" customFormat="1" x14ac:dyDescent="0.15"/>
    <row r="1483" s="24" customFormat="1" x14ac:dyDescent="0.15"/>
    <row r="1484" s="24" customFormat="1" x14ac:dyDescent="0.15"/>
    <row r="1485" s="24" customFormat="1" x14ac:dyDescent="0.15"/>
    <row r="1486" s="24" customFormat="1" x14ac:dyDescent="0.15"/>
    <row r="1487" s="24" customFormat="1" x14ac:dyDescent="0.15"/>
    <row r="1488" s="24" customFormat="1" x14ac:dyDescent="0.15"/>
    <row r="1489" s="24" customFormat="1" x14ac:dyDescent="0.15"/>
    <row r="1490" s="24" customFormat="1" x14ac:dyDescent="0.15"/>
    <row r="1491" s="24" customFormat="1" x14ac:dyDescent="0.15"/>
    <row r="1492" s="24" customFormat="1" x14ac:dyDescent="0.15"/>
    <row r="1493" s="24" customFormat="1" x14ac:dyDescent="0.15"/>
    <row r="1494" s="24" customFormat="1" x14ac:dyDescent="0.15"/>
    <row r="1495" s="24" customFormat="1" x14ac:dyDescent="0.15"/>
    <row r="1496" s="24" customFormat="1" x14ac:dyDescent="0.15"/>
    <row r="1497" s="24" customFormat="1" x14ac:dyDescent="0.15"/>
    <row r="1498" s="24" customFormat="1" x14ac:dyDescent="0.15"/>
    <row r="1499" s="24" customFormat="1" x14ac:dyDescent="0.15"/>
    <row r="1500" s="24" customFormat="1" x14ac:dyDescent="0.15"/>
    <row r="1501" s="24" customFormat="1" x14ac:dyDescent="0.15"/>
    <row r="1502" s="24" customFormat="1" x14ac:dyDescent="0.15"/>
    <row r="1503" s="24" customFormat="1" x14ac:dyDescent="0.15"/>
    <row r="1504" s="24" customFormat="1" x14ac:dyDescent="0.15"/>
    <row r="1505" s="24" customFormat="1" x14ac:dyDescent="0.15"/>
    <row r="1506" s="24" customFormat="1" x14ac:dyDescent="0.15"/>
    <row r="1507" s="24" customFormat="1" x14ac:dyDescent="0.15"/>
    <row r="1508" s="24" customFormat="1" x14ac:dyDescent="0.15"/>
    <row r="1509" s="24" customFormat="1" x14ac:dyDescent="0.15"/>
    <row r="1510" s="24" customFormat="1" x14ac:dyDescent="0.15"/>
    <row r="1511" s="24" customFormat="1" x14ac:dyDescent="0.15"/>
    <row r="1512" s="24" customFormat="1" x14ac:dyDescent="0.15"/>
    <row r="1513" s="24" customFormat="1" x14ac:dyDescent="0.15"/>
    <row r="1514" s="24" customFormat="1" x14ac:dyDescent="0.15"/>
    <row r="1515" s="24" customFormat="1" x14ac:dyDescent="0.15"/>
    <row r="1516" s="24" customFormat="1" x14ac:dyDescent="0.15"/>
    <row r="1517" s="24" customFormat="1" x14ac:dyDescent="0.15"/>
    <row r="1518" s="24" customFormat="1" x14ac:dyDescent="0.15"/>
    <row r="1519" s="24" customFormat="1" x14ac:dyDescent="0.15"/>
    <row r="1520" s="24" customFormat="1" x14ac:dyDescent="0.15"/>
    <row r="1521" s="24" customFormat="1" x14ac:dyDescent="0.15"/>
    <row r="1522" s="24" customFormat="1" x14ac:dyDescent="0.15"/>
    <row r="1523" s="24" customFormat="1" x14ac:dyDescent="0.15"/>
    <row r="1524" s="24" customFormat="1" x14ac:dyDescent="0.15"/>
    <row r="1525" s="24" customFormat="1" x14ac:dyDescent="0.15"/>
    <row r="1526" s="24" customFormat="1" x14ac:dyDescent="0.15"/>
    <row r="1527" s="24" customFormat="1" x14ac:dyDescent="0.15"/>
    <row r="1528" s="24" customFormat="1" x14ac:dyDescent="0.15"/>
    <row r="1529" s="24" customFormat="1" x14ac:dyDescent="0.15"/>
    <row r="1530" s="24" customFormat="1" x14ac:dyDescent="0.15"/>
    <row r="1531" s="24" customFormat="1" x14ac:dyDescent="0.15"/>
    <row r="1532" s="24" customFormat="1" x14ac:dyDescent="0.15"/>
    <row r="1533" s="24" customFormat="1" x14ac:dyDescent="0.15"/>
    <row r="1534" s="24" customFormat="1" x14ac:dyDescent="0.15"/>
    <row r="1535" s="24" customFormat="1" x14ac:dyDescent="0.15"/>
    <row r="1536" s="24" customFormat="1" x14ac:dyDescent="0.15"/>
    <row r="1537" s="24" customFormat="1" x14ac:dyDescent="0.15"/>
    <row r="1538" s="24" customFormat="1" x14ac:dyDescent="0.15"/>
    <row r="1539" s="24" customFormat="1" x14ac:dyDescent="0.15"/>
    <row r="1540" s="24" customFormat="1" x14ac:dyDescent="0.15"/>
    <row r="1541" s="24" customFormat="1" x14ac:dyDescent="0.15"/>
    <row r="1542" s="24" customFormat="1" x14ac:dyDescent="0.15"/>
    <row r="1543" s="24" customFormat="1" x14ac:dyDescent="0.15"/>
    <row r="1544" s="24" customFormat="1" x14ac:dyDescent="0.15"/>
    <row r="1545" s="24" customFormat="1" x14ac:dyDescent="0.15"/>
    <row r="1546" s="24" customFormat="1" x14ac:dyDescent="0.15"/>
    <row r="1547" s="24" customFormat="1" x14ac:dyDescent="0.15"/>
    <row r="1548" s="24" customFormat="1" x14ac:dyDescent="0.15"/>
    <row r="1549" s="24" customFormat="1" x14ac:dyDescent="0.15"/>
    <row r="1550" s="24" customFormat="1" x14ac:dyDescent="0.15"/>
    <row r="1551" s="24" customFormat="1" x14ac:dyDescent="0.15"/>
    <row r="1552" s="24" customFormat="1" x14ac:dyDescent="0.15"/>
    <row r="1553" s="24" customFormat="1" x14ac:dyDescent="0.15"/>
    <row r="1554" s="24" customFormat="1" x14ac:dyDescent="0.15"/>
    <row r="1555" s="24" customFormat="1" x14ac:dyDescent="0.15"/>
    <row r="1556" s="24" customFormat="1" x14ac:dyDescent="0.15"/>
    <row r="1557" s="24" customFormat="1" x14ac:dyDescent="0.15"/>
    <row r="1558" s="24" customFormat="1" x14ac:dyDescent="0.15"/>
    <row r="1559" s="24" customFormat="1" x14ac:dyDescent="0.15"/>
    <row r="1560" s="24" customFormat="1" x14ac:dyDescent="0.15"/>
    <row r="1561" s="24" customFormat="1" x14ac:dyDescent="0.15"/>
    <row r="1562" s="24" customFormat="1" x14ac:dyDescent="0.15"/>
    <row r="1563" s="24" customFormat="1" x14ac:dyDescent="0.15"/>
    <row r="1564" s="24" customFormat="1" x14ac:dyDescent="0.15"/>
    <row r="1565" s="24" customFormat="1" x14ac:dyDescent="0.15"/>
    <row r="1566" s="24" customFormat="1" x14ac:dyDescent="0.15"/>
    <row r="1567" s="24" customFormat="1" x14ac:dyDescent="0.15"/>
    <row r="1568" s="24" customFormat="1" x14ac:dyDescent="0.15"/>
    <row r="1569" s="24" customFormat="1" x14ac:dyDescent="0.15"/>
    <row r="1570" s="24" customFormat="1" x14ac:dyDescent="0.15"/>
    <row r="1571" s="24" customFormat="1" x14ac:dyDescent="0.15"/>
    <row r="1572" s="24" customFormat="1" x14ac:dyDescent="0.15"/>
    <row r="1573" s="24" customFormat="1" x14ac:dyDescent="0.15"/>
    <row r="1574" s="24" customFormat="1" x14ac:dyDescent="0.15"/>
    <row r="1575" s="24" customFormat="1" x14ac:dyDescent="0.15"/>
    <row r="1576" s="24" customFormat="1" x14ac:dyDescent="0.15"/>
    <row r="1577" s="24" customFormat="1" x14ac:dyDescent="0.15"/>
    <row r="1578" s="24" customFormat="1" x14ac:dyDescent="0.15"/>
    <row r="1579" s="24" customFormat="1" x14ac:dyDescent="0.15"/>
    <row r="1580" s="24" customFormat="1" x14ac:dyDescent="0.15"/>
    <row r="1581" s="24" customFormat="1" x14ac:dyDescent="0.15"/>
    <row r="1582" s="24" customFormat="1" x14ac:dyDescent="0.15"/>
    <row r="1583" s="24" customFormat="1" x14ac:dyDescent="0.15"/>
    <row r="1584" s="24" customFormat="1" x14ac:dyDescent="0.15"/>
    <row r="1585" s="24" customFormat="1" x14ac:dyDescent="0.15"/>
    <row r="1586" s="24" customFormat="1" x14ac:dyDescent="0.15"/>
    <row r="1587" s="24" customFormat="1" x14ac:dyDescent="0.15"/>
    <row r="1588" s="24" customFormat="1" x14ac:dyDescent="0.15"/>
    <row r="1589" s="24" customFormat="1" x14ac:dyDescent="0.15"/>
    <row r="1590" s="24" customFormat="1" x14ac:dyDescent="0.15"/>
    <row r="1591" s="24" customFormat="1" x14ac:dyDescent="0.15"/>
    <row r="1592" s="24" customFormat="1" x14ac:dyDescent="0.15"/>
    <row r="1593" s="24" customFormat="1" x14ac:dyDescent="0.15"/>
    <row r="1594" s="24" customFormat="1" x14ac:dyDescent="0.15"/>
    <row r="1595" s="24" customFormat="1" x14ac:dyDescent="0.15"/>
    <row r="1596" s="24" customFormat="1" x14ac:dyDescent="0.15"/>
    <row r="1597" s="24" customFormat="1" x14ac:dyDescent="0.15"/>
    <row r="1598" s="24" customFormat="1" x14ac:dyDescent="0.15"/>
    <row r="1599" s="24" customFormat="1" x14ac:dyDescent="0.15"/>
    <row r="1600" s="24" customFormat="1" x14ac:dyDescent="0.15"/>
    <row r="1601" s="24" customFormat="1" x14ac:dyDescent="0.15"/>
    <row r="1602" s="24" customFormat="1" x14ac:dyDescent="0.15"/>
    <row r="1603" s="24" customFormat="1" x14ac:dyDescent="0.15"/>
    <row r="1604" s="24" customFormat="1" x14ac:dyDescent="0.15"/>
    <row r="1605" s="24" customFormat="1" x14ac:dyDescent="0.15"/>
    <row r="1606" s="24" customFormat="1" x14ac:dyDescent="0.15"/>
    <row r="1607" s="24" customFormat="1" x14ac:dyDescent="0.15"/>
    <row r="1608" s="24" customFormat="1" x14ac:dyDescent="0.15"/>
    <row r="1609" s="24" customFormat="1" x14ac:dyDescent="0.15"/>
    <row r="1610" s="24" customFormat="1" x14ac:dyDescent="0.15"/>
    <row r="1611" s="24" customFormat="1" x14ac:dyDescent="0.15"/>
    <row r="1612" s="24" customFormat="1" x14ac:dyDescent="0.15"/>
    <row r="1613" s="24" customFormat="1" x14ac:dyDescent="0.15"/>
    <row r="1614" s="24" customFormat="1" x14ac:dyDescent="0.15"/>
    <row r="1615" s="24" customFormat="1" x14ac:dyDescent="0.15"/>
    <row r="1616" s="24" customFormat="1" x14ac:dyDescent="0.15"/>
    <row r="1617" s="24" customFormat="1" x14ac:dyDescent="0.15"/>
    <row r="1618" s="24" customFormat="1" x14ac:dyDescent="0.15"/>
    <row r="1619" s="24" customFormat="1" x14ac:dyDescent="0.15"/>
    <row r="1620" s="24" customFormat="1" x14ac:dyDescent="0.15"/>
    <row r="1621" s="24" customFormat="1" x14ac:dyDescent="0.15"/>
    <row r="1622" s="24" customFormat="1" x14ac:dyDescent="0.15"/>
    <row r="1623" s="24" customFormat="1" x14ac:dyDescent="0.15"/>
    <row r="1624" s="24" customFormat="1" x14ac:dyDescent="0.15"/>
    <row r="1625" s="24" customFormat="1" x14ac:dyDescent="0.15"/>
    <row r="1626" s="24" customFormat="1" x14ac:dyDescent="0.15"/>
    <row r="1627" s="24" customFormat="1" x14ac:dyDescent="0.15"/>
    <row r="1628" s="24" customFormat="1" x14ac:dyDescent="0.15"/>
    <row r="1629" s="24" customFormat="1" x14ac:dyDescent="0.15"/>
    <row r="1630" s="24" customFormat="1" x14ac:dyDescent="0.15"/>
    <row r="1631" s="24" customFormat="1" x14ac:dyDescent="0.15"/>
    <row r="1632" s="24" customFormat="1" x14ac:dyDescent="0.15"/>
    <row r="1633" s="24" customFormat="1" x14ac:dyDescent="0.15"/>
    <row r="1634" s="24" customFormat="1" x14ac:dyDescent="0.15"/>
    <row r="1635" s="24" customFormat="1" x14ac:dyDescent="0.15"/>
    <row r="1636" s="24" customFormat="1" x14ac:dyDescent="0.15"/>
    <row r="1637" s="24" customFormat="1" x14ac:dyDescent="0.15"/>
    <row r="1638" s="24" customFormat="1" x14ac:dyDescent="0.15"/>
    <row r="1639" s="24" customFormat="1" x14ac:dyDescent="0.15"/>
    <row r="1640" s="24" customFormat="1" x14ac:dyDescent="0.15"/>
    <row r="1641" s="24" customFormat="1" x14ac:dyDescent="0.15"/>
    <row r="1642" s="24" customFormat="1" x14ac:dyDescent="0.15"/>
    <row r="1643" s="24" customFormat="1" x14ac:dyDescent="0.15"/>
    <row r="1644" s="24" customFormat="1" x14ac:dyDescent="0.15"/>
    <row r="1645" s="24" customFormat="1" x14ac:dyDescent="0.15"/>
    <row r="1646" s="24" customFormat="1" x14ac:dyDescent="0.15"/>
    <row r="1647" s="24" customFormat="1" x14ac:dyDescent="0.15"/>
    <row r="1648" s="24" customFormat="1" x14ac:dyDescent="0.15"/>
    <row r="1649" s="24" customFormat="1" x14ac:dyDescent="0.15"/>
    <row r="1650" s="24" customFormat="1" x14ac:dyDescent="0.15"/>
    <row r="1651" s="24" customFormat="1" x14ac:dyDescent="0.15"/>
    <row r="1652" s="24" customFormat="1" x14ac:dyDescent="0.15"/>
    <row r="1653" s="24" customFormat="1" x14ac:dyDescent="0.15"/>
    <row r="1654" s="24" customFormat="1" x14ac:dyDescent="0.15"/>
    <row r="1655" s="24" customFormat="1" x14ac:dyDescent="0.15"/>
    <row r="1656" s="24" customFormat="1" x14ac:dyDescent="0.15"/>
    <row r="1657" s="24" customFormat="1" x14ac:dyDescent="0.15"/>
    <row r="1658" s="24" customFormat="1" x14ac:dyDescent="0.15"/>
    <row r="1659" s="24" customFormat="1" x14ac:dyDescent="0.15"/>
    <row r="1660" s="24" customFormat="1" x14ac:dyDescent="0.15"/>
    <row r="1661" s="24" customFormat="1" x14ac:dyDescent="0.15"/>
    <row r="1662" s="24" customFormat="1" x14ac:dyDescent="0.15"/>
    <row r="1663" s="24" customFormat="1" x14ac:dyDescent="0.15"/>
    <row r="1664" s="24" customFormat="1" x14ac:dyDescent="0.15"/>
    <row r="1665" s="24" customFormat="1" x14ac:dyDescent="0.15"/>
    <row r="1666" s="24" customFormat="1" x14ac:dyDescent="0.15"/>
    <row r="1667" s="24" customFormat="1" x14ac:dyDescent="0.15"/>
    <row r="1668" s="24" customFormat="1" x14ac:dyDescent="0.15"/>
    <row r="1669" s="24" customFormat="1" x14ac:dyDescent="0.15"/>
    <row r="1670" s="24" customFormat="1" x14ac:dyDescent="0.15"/>
    <row r="1671" s="24" customFormat="1" x14ac:dyDescent="0.15"/>
    <row r="1672" s="24" customFormat="1" x14ac:dyDescent="0.15"/>
    <row r="1673" s="24" customFormat="1" x14ac:dyDescent="0.15"/>
    <row r="1674" s="24" customFormat="1" x14ac:dyDescent="0.15"/>
    <row r="1675" s="24" customFormat="1" x14ac:dyDescent="0.15"/>
    <row r="1676" s="24" customFormat="1" x14ac:dyDescent="0.15"/>
    <row r="1677" s="24" customFormat="1" x14ac:dyDescent="0.15"/>
    <row r="1678" s="24" customFormat="1" x14ac:dyDescent="0.15"/>
    <row r="1679" s="24" customFormat="1" x14ac:dyDescent="0.15"/>
    <row r="1680" s="24" customFormat="1" x14ac:dyDescent="0.15"/>
    <row r="1681" s="24" customFormat="1" x14ac:dyDescent="0.15"/>
    <row r="1682" s="24" customFormat="1" x14ac:dyDescent="0.15"/>
    <row r="1683" s="24" customFormat="1" x14ac:dyDescent="0.15"/>
    <row r="1684" s="24" customFormat="1" x14ac:dyDescent="0.15"/>
    <row r="1685" s="24" customFormat="1" x14ac:dyDescent="0.15"/>
    <row r="1686" s="24" customFormat="1" x14ac:dyDescent="0.15"/>
    <row r="1687" s="24" customFormat="1" x14ac:dyDescent="0.15"/>
    <row r="1688" s="24" customFormat="1" x14ac:dyDescent="0.15"/>
    <row r="1689" s="24" customFormat="1" x14ac:dyDescent="0.15"/>
    <row r="1690" s="24" customFormat="1" x14ac:dyDescent="0.15"/>
    <row r="1691" s="24" customFormat="1" x14ac:dyDescent="0.15"/>
    <row r="1692" s="24" customFormat="1" x14ac:dyDescent="0.15"/>
    <row r="1693" s="24" customFormat="1" x14ac:dyDescent="0.15"/>
    <row r="1694" s="24" customFormat="1" x14ac:dyDescent="0.15"/>
    <row r="1695" s="24" customFormat="1" x14ac:dyDescent="0.15"/>
    <row r="1696" s="24" customFormat="1" x14ac:dyDescent="0.15"/>
    <row r="1697" s="24" customFormat="1" x14ac:dyDescent="0.15"/>
    <row r="1698" s="24" customFormat="1" x14ac:dyDescent="0.15"/>
    <row r="1699" s="24" customFormat="1" x14ac:dyDescent="0.15"/>
    <row r="1700" s="24" customFormat="1" x14ac:dyDescent="0.15"/>
    <row r="1701" s="24" customFormat="1" x14ac:dyDescent="0.15"/>
    <row r="1702" s="24" customFormat="1" x14ac:dyDescent="0.15"/>
    <row r="1703" s="24" customFormat="1" x14ac:dyDescent="0.15"/>
    <row r="1704" s="24" customFormat="1" x14ac:dyDescent="0.15"/>
    <row r="1705" s="24" customFormat="1" x14ac:dyDescent="0.15"/>
    <row r="1706" s="24" customFormat="1" x14ac:dyDescent="0.15"/>
    <row r="1707" s="24" customFormat="1" x14ac:dyDescent="0.15"/>
    <row r="1708" s="24" customFormat="1" x14ac:dyDescent="0.15"/>
    <row r="1709" s="24" customFormat="1" x14ac:dyDescent="0.15"/>
    <row r="1710" s="24" customFormat="1" x14ac:dyDescent="0.15"/>
    <row r="1711" s="24" customFormat="1" x14ac:dyDescent="0.15"/>
    <row r="1712" s="24" customFormat="1" x14ac:dyDescent="0.15"/>
    <row r="1713" s="24" customFormat="1" x14ac:dyDescent="0.15"/>
    <row r="1714" s="24" customFormat="1" x14ac:dyDescent="0.15"/>
    <row r="1715" s="24" customFormat="1" x14ac:dyDescent="0.15"/>
    <row r="1716" s="24" customFormat="1" x14ac:dyDescent="0.15"/>
    <row r="1717" s="24" customFormat="1" x14ac:dyDescent="0.15"/>
    <row r="1718" s="24" customFormat="1" x14ac:dyDescent="0.15"/>
    <row r="1719" s="24" customFormat="1" x14ac:dyDescent="0.15"/>
    <row r="1720" s="24" customFormat="1" x14ac:dyDescent="0.15"/>
    <row r="1721" s="24" customFormat="1" x14ac:dyDescent="0.15"/>
    <row r="1722" s="24" customFormat="1" x14ac:dyDescent="0.15"/>
    <row r="1723" s="24" customFormat="1" x14ac:dyDescent="0.15"/>
    <row r="1724" s="24" customFormat="1" x14ac:dyDescent="0.15"/>
    <row r="1725" s="24" customFormat="1" x14ac:dyDescent="0.15"/>
    <row r="1726" s="24" customFormat="1" x14ac:dyDescent="0.15"/>
    <row r="1727" s="24" customFormat="1" x14ac:dyDescent="0.15"/>
    <row r="1728" s="24" customFormat="1" x14ac:dyDescent="0.15"/>
    <row r="1729" s="24" customFormat="1" x14ac:dyDescent="0.15"/>
    <row r="1730" s="24" customFormat="1" x14ac:dyDescent="0.15"/>
    <row r="1731" s="24" customFormat="1" x14ac:dyDescent="0.15"/>
    <row r="1732" s="24" customFormat="1" x14ac:dyDescent="0.15"/>
    <row r="1733" s="24" customFormat="1" x14ac:dyDescent="0.15"/>
    <row r="1734" s="24" customFormat="1" x14ac:dyDescent="0.15"/>
    <row r="1735" s="24" customFormat="1" x14ac:dyDescent="0.15"/>
    <row r="1736" s="24" customFormat="1" x14ac:dyDescent="0.15"/>
    <row r="1737" s="24" customFormat="1" x14ac:dyDescent="0.15"/>
    <row r="1738" s="24" customFormat="1" x14ac:dyDescent="0.15"/>
    <row r="1739" s="24" customFormat="1" x14ac:dyDescent="0.15"/>
    <row r="1740" s="24" customFormat="1" x14ac:dyDescent="0.15"/>
    <row r="1741" s="24" customFormat="1" x14ac:dyDescent="0.15"/>
    <row r="1742" s="24" customFormat="1" x14ac:dyDescent="0.15"/>
    <row r="1743" s="24" customFormat="1" x14ac:dyDescent="0.15"/>
    <row r="1744" s="24" customFormat="1" x14ac:dyDescent="0.15"/>
    <row r="1745" s="24" customFormat="1" x14ac:dyDescent="0.15"/>
    <row r="1746" s="24" customFormat="1" x14ac:dyDescent="0.15"/>
    <row r="1747" s="24" customFormat="1" x14ac:dyDescent="0.15"/>
    <row r="1748" s="24" customFormat="1" x14ac:dyDescent="0.15"/>
    <row r="1749" s="24" customFormat="1" x14ac:dyDescent="0.15"/>
    <row r="1750" s="24" customFormat="1" x14ac:dyDescent="0.15"/>
    <row r="1751" s="24" customFormat="1" x14ac:dyDescent="0.15"/>
    <row r="1752" s="24" customFormat="1" x14ac:dyDescent="0.15"/>
    <row r="1753" s="24" customFormat="1" x14ac:dyDescent="0.15"/>
    <row r="1754" s="24" customFormat="1" x14ac:dyDescent="0.15"/>
    <row r="1755" s="24" customFormat="1" x14ac:dyDescent="0.15"/>
    <row r="1756" s="24" customFormat="1" x14ac:dyDescent="0.15"/>
    <row r="1757" s="24" customFormat="1" x14ac:dyDescent="0.15"/>
    <row r="1758" s="24" customFormat="1" x14ac:dyDescent="0.15"/>
    <row r="1759" s="24" customFormat="1" x14ac:dyDescent="0.15"/>
    <row r="1760" s="24" customFormat="1" x14ac:dyDescent="0.15"/>
    <row r="1761" s="24" customFormat="1" x14ac:dyDescent="0.15"/>
    <row r="1762" s="24" customFormat="1" x14ac:dyDescent="0.15"/>
    <row r="1763" s="24" customFormat="1" x14ac:dyDescent="0.15"/>
    <row r="1764" s="24" customFormat="1" x14ac:dyDescent="0.15"/>
    <row r="1765" s="24" customFormat="1" x14ac:dyDescent="0.15"/>
    <row r="1766" s="24" customFormat="1" x14ac:dyDescent="0.15"/>
    <row r="1767" s="24" customFormat="1" x14ac:dyDescent="0.15"/>
    <row r="1768" s="24" customFormat="1" x14ac:dyDescent="0.15"/>
    <row r="1769" s="24" customFormat="1" x14ac:dyDescent="0.15"/>
    <row r="1770" s="24" customFormat="1" x14ac:dyDescent="0.15"/>
    <row r="1771" s="24" customFormat="1" x14ac:dyDescent="0.15"/>
    <row r="1772" s="24" customFormat="1" x14ac:dyDescent="0.15"/>
    <row r="1773" s="24" customFormat="1" x14ac:dyDescent="0.15"/>
    <row r="1774" s="24" customFormat="1" x14ac:dyDescent="0.15"/>
    <row r="1775" s="24" customFormat="1" x14ac:dyDescent="0.15"/>
    <row r="1776" s="24" customFormat="1" x14ac:dyDescent="0.15"/>
    <row r="1777" s="24" customFormat="1" x14ac:dyDescent="0.15"/>
    <row r="1778" s="24" customFormat="1" x14ac:dyDescent="0.15"/>
    <row r="1779" s="24" customFormat="1" x14ac:dyDescent="0.15"/>
    <row r="1780" s="24" customFormat="1" x14ac:dyDescent="0.15"/>
    <row r="1781" s="24" customFormat="1" x14ac:dyDescent="0.15"/>
    <row r="1782" s="24" customFormat="1" x14ac:dyDescent="0.15"/>
    <row r="1783" s="24" customFormat="1" x14ac:dyDescent="0.15"/>
    <row r="1784" s="24" customFormat="1" x14ac:dyDescent="0.15"/>
    <row r="1785" s="24" customFormat="1" x14ac:dyDescent="0.15"/>
    <row r="1786" s="24" customFormat="1" x14ac:dyDescent="0.15"/>
    <row r="1787" s="24" customFormat="1" x14ac:dyDescent="0.15"/>
    <row r="1788" s="24" customFormat="1" x14ac:dyDescent="0.15"/>
    <row r="1789" s="24" customFormat="1" x14ac:dyDescent="0.15"/>
    <row r="1790" s="24" customFormat="1" x14ac:dyDescent="0.15"/>
    <row r="1791" s="24" customFormat="1" x14ac:dyDescent="0.15"/>
    <row r="1792" s="24" customFormat="1" x14ac:dyDescent="0.15"/>
    <row r="1793" s="24" customFormat="1" x14ac:dyDescent="0.15"/>
    <row r="1794" s="24" customFormat="1" x14ac:dyDescent="0.15"/>
    <row r="1795" s="24" customFormat="1" x14ac:dyDescent="0.15"/>
    <row r="1796" s="24" customFormat="1" x14ac:dyDescent="0.15"/>
    <row r="1797" s="24" customFormat="1" x14ac:dyDescent="0.15"/>
    <row r="1798" s="24" customFormat="1" x14ac:dyDescent="0.15"/>
    <row r="1799" s="24" customFormat="1" x14ac:dyDescent="0.15"/>
    <row r="1800" s="24" customFormat="1" x14ac:dyDescent="0.15"/>
    <row r="1801" s="24" customFormat="1" x14ac:dyDescent="0.15"/>
    <row r="1802" s="24" customFormat="1" x14ac:dyDescent="0.15"/>
    <row r="1803" s="24" customFormat="1" x14ac:dyDescent="0.15"/>
    <row r="1804" s="24" customFormat="1" x14ac:dyDescent="0.15"/>
    <row r="1805" s="24" customFormat="1" x14ac:dyDescent="0.15"/>
    <row r="1806" s="24" customFormat="1" x14ac:dyDescent="0.15"/>
    <row r="1807" s="24" customFormat="1" x14ac:dyDescent="0.15"/>
    <row r="1808" s="24" customFormat="1" x14ac:dyDescent="0.15"/>
    <row r="1809" s="24" customFormat="1" x14ac:dyDescent="0.15"/>
    <row r="1810" s="24" customFormat="1" x14ac:dyDescent="0.15"/>
    <row r="1811" s="24" customFormat="1" x14ac:dyDescent="0.15"/>
    <row r="1812" s="24" customFormat="1" x14ac:dyDescent="0.15"/>
    <row r="1813" s="24" customFormat="1" x14ac:dyDescent="0.15"/>
    <row r="1814" s="24" customFormat="1" x14ac:dyDescent="0.15"/>
    <row r="1815" s="24" customFormat="1" x14ac:dyDescent="0.15"/>
    <row r="1816" s="24" customFormat="1" x14ac:dyDescent="0.15"/>
    <row r="1817" s="24" customFormat="1" x14ac:dyDescent="0.15"/>
    <row r="1818" s="24" customFormat="1" x14ac:dyDescent="0.15"/>
    <row r="1819" s="24" customFormat="1" x14ac:dyDescent="0.15"/>
    <row r="1820" s="24" customFormat="1" x14ac:dyDescent="0.15"/>
    <row r="1821" s="24" customFormat="1" x14ac:dyDescent="0.15"/>
    <row r="1822" s="24" customFormat="1" x14ac:dyDescent="0.15"/>
    <row r="1823" s="24" customFormat="1" x14ac:dyDescent="0.15"/>
    <row r="1824" s="24" customFormat="1" x14ac:dyDescent="0.15"/>
    <row r="1825" s="24" customFormat="1" x14ac:dyDescent="0.15"/>
    <row r="1826" s="24" customFormat="1" x14ac:dyDescent="0.15"/>
    <row r="1827" s="24" customFormat="1" x14ac:dyDescent="0.15"/>
    <row r="1828" s="24" customFormat="1" x14ac:dyDescent="0.15"/>
    <row r="1829" s="24" customFormat="1" x14ac:dyDescent="0.15"/>
    <row r="1830" s="24" customFormat="1" x14ac:dyDescent="0.15"/>
    <row r="1831" s="24" customFormat="1" x14ac:dyDescent="0.15"/>
    <row r="1832" s="24" customFormat="1" x14ac:dyDescent="0.15"/>
    <row r="1833" s="24" customFormat="1" x14ac:dyDescent="0.15"/>
    <row r="1834" s="24" customFormat="1" x14ac:dyDescent="0.15"/>
    <row r="1835" s="24" customFormat="1" x14ac:dyDescent="0.15"/>
    <row r="1836" s="24" customFormat="1" x14ac:dyDescent="0.15"/>
    <row r="1837" s="24" customFormat="1" x14ac:dyDescent="0.15"/>
    <row r="1838" s="24" customFormat="1" x14ac:dyDescent="0.15"/>
    <row r="1839" s="24" customFormat="1" x14ac:dyDescent="0.15"/>
    <row r="1840" s="24" customFormat="1" x14ac:dyDescent="0.15"/>
    <row r="1841" s="24" customFormat="1" x14ac:dyDescent="0.15"/>
    <row r="1842" s="24" customFormat="1" x14ac:dyDescent="0.15"/>
    <row r="1843" s="24" customFormat="1" x14ac:dyDescent="0.15"/>
    <row r="1844" s="24" customFormat="1" x14ac:dyDescent="0.15"/>
    <row r="1845" s="24" customFormat="1" x14ac:dyDescent="0.15"/>
    <row r="1846" s="24" customFormat="1" x14ac:dyDescent="0.15"/>
    <row r="1847" s="24" customFormat="1" x14ac:dyDescent="0.15"/>
    <row r="1848" s="24" customFormat="1" x14ac:dyDescent="0.15"/>
    <row r="1849" s="24" customFormat="1" x14ac:dyDescent="0.15"/>
    <row r="1850" s="24" customFormat="1" x14ac:dyDescent="0.15"/>
    <row r="1851" s="24" customFormat="1" x14ac:dyDescent="0.15"/>
    <row r="1852" s="24" customFormat="1" x14ac:dyDescent="0.15"/>
    <row r="1853" s="24" customFormat="1" x14ac:dyDescent="0.15"/>
    <row r="1854" s="24" customFormat="1" x14ac:dyDescent="0.15"/>
    <row r="1855" s="24" customFormat="1" x14ac:dyDescent="0.15"/>
    <row r="1856" s="24" customFormat="1" x14ac:dyDescent="0.15"/>
    <row r="1857" s="24" customFormat="1" x14ac:dyDescent="0.15"/>
    <row r="1858" s="24" customFormat="1" x14ac:dyDescent="0.15"/>
    <row r="1859" s="24" customFormat="1" x14ac:dyDescent="0.15"/>
    <row r="1860" s="24" customFormat="1" x14ac:dyDescent="0.15"/>
    <row r="1861" s="24" customFormat="1" x14ac:dyDescent="0.15"/>
    <row r="1862" s="24" customFormat="1" x14ac:dyDescent="0.15"/>
    <row r="1863" s="24" customFormat="1" x14ac:dyDescent="0.15"/>
    <row r="1864" s="24" customFormat="1" x14ac:dyDescent="0.15"/>
    <row r="1865" s="24" customFormat="1" x14ac:dyDescent="0.15"/>
    <row r="1866" s="24" customFormat="1" x14ac:dyDescent="0.15"/>
    <row r="1867" s="24" customFormat="1" x14ac:dyDescent="0.15"/>
    <row r="1868" s="24" customFormat="1" x14ac:dyDescent="0.15"/>
    <row r="1869" s="24" customFormat="1" x14ac:dyDescent="0.15"/>
    <row r="1870" s="24" customFormat="1" x14ac:dyDescent="0.15"/>
    <row r="1871" s="24" customFormat="1" x14ac:dyDescent="0.15"/>
    <row r="1872" s="24" customFormat="1" x14ac:dyDescent="0.15"/>
    <row r="1873" s="24" customFormat="1" x14ac:dyDescent="0.15"/>
    <row r="1874" s="24" customFormat="1" x14ac:dyDescent="0.15"/>
    <row r="1875" s="24" customFormat="1" x14ac:dyDescent="0.15"/>
    <row r="1876" s="24" customFormat="1" x14ac:dyDescent="0.15"/>
    <row r="1877" s="24" customFormat="1" x14ac:dyDescent="0.15"/>
    <row r="1878" s="24" customFormat="1" x14ac:dyDescent="0.15"/>
    <row r="1879" s="24" customFormat="1" x14ac:dyDescent="0.15"/>
    <row r="1880" s="24" customFormat="1" x14ac:dyDescent="0.15"/>
    <row r="1881" s="24" customFormat="1" x14ac:dyDescent="0.15"/>
    <row r="1882" s="24" customFormat="1" x14ac:dyDescent="0.15"/>
    <row r="1883" s="24" customFormat="1" x14ac:dyDescent="0.15"/>
    <row r="1884" s="24" customFormat="1" x14ac:dyDescent="0.15"/>
    <row r="1885" s="24" customFormat="1" x14ac:dyDescent="0.15"/>
    <row r="1886" s="24" customFormat="1" x14ac:dyDescent="0.15"/>
    <row r="1887" s="24" customFormat="1" x14ac:dyDescent="0.15"/>
    <row r="1888" s="24" customFormat="1" x14ac:dyDescent="0.15"/>
    <row r="1889" s="24" customFormat="1" x14ac:dyDescent="0.15"/>
    <row r="1890" s="24" customFormat="1" x14ac:dyDescent="0.15"/>
    <row r="1891" s="24" customFormat="1" x14ac:dyDescent="0.15"/>
    <row r="1892" s="24" customFormat="1" x14ac:dyDescent="0.15"/>
    <row r="1893" s="24" customFormat="1" x14ac:dyDescent="0.15"/>
    <row r="1894" s="24" customFormat="1" x14ac:dyDescent="0.15"/>
    <row r="1895" s="24" customFormat="1" x14ac:dyDescent="0.15"/>
    <row r="1896" s="24" customFormat="1" x14ac:dyDescent="0.15"/>
    <row r="1897" s="24" customFormat="1" x14ac:dyDescent="0.15"/>
    <row r="1898" s="24" customFormat="1" x14ac:dyDescent="0.15"/>
    <row r="1899" s="24" customFormat="1" x14ac:dyDescent="0.15"/>
    <row r="1900" s="24" customFormat="1" x14ac:dyDescent="0.15"/>
    <row r="1901" s="24" customFormat="1" x14ac:dyDescent="0.15"/>
    <row r="1902" s="24" customFormat="1" x14ac:dyDescent="0.15"/>
    <row r="1903" s="24" customFormat="1" x14ac:dyDescent="0.15"/>
    <row r="1904" s="24" customFormat="1" x14ac:dyDescent="0.15"/>
    <row r="1905" s="24" customFormat="1" x14ac:dyDescent="0.15"/>
    <row r="1906" s="24" customFormat="1" x14ac:dyDescent="0.15"/>
    <row r="1907" s="24" customFormat="1" x14ac:dyDescent="0.15"/>
    <row r="1908" s="24" customFormat="1" x14ac:dyDescent="0.15"/>
    <row r="1909" s="24" customFormat="1" x14ac:dyDescent="0.15"/>
    <row r="1910" s="24" customFormat="1" x14ac:dyDescent="0.15"/>
    <row r="1911" s="24" customFormat="1" x14ac:dyDescent="0.15"/>
    <row r="1912" s="24" customFormat="1" x14ac:dyDescent="0.15"/>
    <row r="1913" s="24" customFormat="1" x14ac:dyDescent="0.15"/>
    <row r="1914" s="24" customFormat="1" x14ac:dyDescent="0.15"/>
    <row r="1915" s="24" customFormat="1" x14ac:dyDescent="0.15"/>
    <row r="1916" s="24" customFormat="1" x14ac:dyDescent="0.15"/>
    <row r="1917" s="24" customFormat="1" x14ac:dyDescent="0.15"/>
    <row r="1918" s="24" customFormat="1" x14ac:dyDescent="0.15"/>
    <row r="1919" s="24" customFormat="1" x14ac:dyDescent="0.15"/>
    <row r="1920" s="24" customFormat="1" x14ac:dyDescent="0.15"/>
    <row r="1921" s="24" customFormat="1" x14ac:dyDescent="0.15"/>
    <row r="1922" s="24" customFormat="1" x14ac:dyDescent="0.15"/>
    <row r="1923" s="24" customFormat="1" x14ac:dyDescent="0.15"/>
    <row r="1924" s="24" customFormat="1" x14ac:dyDescent="0.15"/>
    <row r="1925" s="24" customFormat="1" x14ac:dyDescent="0.15"/>
    <row r="1926" s="24" customFormat="1" x14ac:dyDescent="0.15"/>
    <row r="1927" s="24" customFormat="1" x14ac:dyDescent="0.15"/>
    <row r="1928" s="24" customFormat="1" x14ac:dyDescent="0.15"/>
    <row r="1929" s="24" customFormat="1" x14ac:dyDescent="0.15"/>
    <row r="1930" s="24" customFormat="1" x14ac:dyDescent="0.15"/>
    <row r="1931" s="24" customFormat="1" x14ac:dyDescent="0.15"/>
    <row r="1932" s="24" customFormat="1" x14ac:dyDescent="0.15"/>
    <row r="1933" s="24" customFormat="1" x14ac:dyDescent="0.15"/>
    <row r="1934" s="24" customFormat="1" x14ac:dyDescent="0.15"/>
    <row r="1935" s="24" customFormat="1" x14ac:dyDescent="0.15"/>
    <row r="1936" s="24" customFormat="1" x14ac:dyDescent="0.15"/>
    <row r="1937" s="24" customFormat="1" x14ac:dyDescent="0.15"/>
    <row r="1938" s="24" customFormat="1" x14ac:dyDescent="0.15"/>
    <row r="1939" s="24" customFormat="1" x14ac:dyDescent="0.15"/>
    <row r="1940" s="24" customFormat="1" x14ac:dyDescent="0.15"/>
    <row r="1941" s="24" customFormat="1" x14ac:dyDescent="0.15"/>
    <row r="1942" s="24" customFormat="1" x14ac:dyDescent="0.15"/>
    <row r="1943" s="24" customFormat="1" x14ac:dyDescent="0.15"/>
    <row r="1944" s="24" customFormat="1" x14ac:dyDescent="0.15"/>
    <row r="1945" s="24" customFormat="1" x14ac:dyDescent="0.15"/>
    <row r="1946" s="24" customFormat="1" x14ac:dyDescent="0.15"/>
    <row r="1947" s="24" customFormat="1" x14ac:dyDescent="0.15"/>
    <row r="1948" s="24" customFormat="1" x14ac:dyDescent="0.15"/>
    <row r="1949" s="24" customFormat="1" x14ac:dyDescent="0.15"/>
    <row r="1950" s="24" customFormat="1" x14ac:dyDescent="0.15"/>
    <row r="1951" s="24" customFormat="1" x14ac:dyDescent="0.15"/>
    <row r="1952" s="24" customFormat="1" x14ac:dyDescent="0.15"/>
    <row r="1953" s="24" customFormat="1" x14ac:dyDescent="0.15"/>
    <row r="1954" s="24" customFormat="1" x14ac:dyDescent="0.15"/>
    <row r="1955" s="24" customFormat="1" x14ac:dyDescent="0.15"/>
    <row r="1956" s="24" customFormat="1" x14ac:dyDescent="0.15"/>
    <row r="1957" s="24" customFormat="1" x14ac:dyDescent="0.15"/>
    <row r="1958" s="24" customFormat="1" x14ac:dyDescent="0.15"/>
    <row r="1959" s="24" customFormat="1" x14ac:dyDescent="0.15"/>
    <row r="1960" s="24" customFormat="1" x14ac:dyDescent="0.15"/>
    <row r="1961" s="24" customFormat="1" x14ac:dyDescent="0.15"/>
    <row r="1962" s="24" customFormat="1" x14ac:dyDescent="0.15"/>
    <row r="1963" s="24" customFormat="1" x14ac:dyDescent="0.15"/>
    <row r="1964" s="24" customFormat="1" x14ac:dyDescent="0.15"/>
    <row r="1965" s="24" customFormat="1" x14ac:dyDescent="0.15"/>
    <row r="1966" s="24" customFormat="1" x14ac:dyDescent="0.15"/>
    <row r="1967" s="24" customFormat="1" x14ac:dyDescent="0.15"/>
    <row r="1968" s="24" customFormat="1" x14ac:dyDescent="0.15"/>
    <row r="1969" s="24" customFormat="1" x14ac:dyDescent="0.15"/>
    <row r="1970" s="24" customFormat="1" x14ac:dyDescent="0.15"/>
    <row r="1971" s="24" customFormat="1" x14ac:dyDescent="0.15"/>
    <row r="1972" s="24" customFormat="1" x14ac:dyDescent="0.15"/>
    <row r="1973" s="24" customFormat="1" x14ac:dyDescent="0.15"/>
    <row r="1974" s="24" customFormat="1" x14ac:dyDescent="0.15"/>
    <row r="1975" s="24" customFormat="1" x14ac:dyDescent="0.15"/>
    <row r="1976" s="24" customFormat="1" x14ac:dyDescent="0.15"/>
    <row r="1977" s="24" customFormat="1" x14ac:dyDescent="0.15"/>
    <row r="1978" s="24" customFormat="1" x14ac:dyDescent="0.15"/>
    <row r="1979" s="24" customFormat="1" x14ac:dyDescent="0.15"/>
    <row r="1980" s="24" customFormat="1" x14ac:dyDescent="0.15"/>
    <row r="1981" s="24" customFormat="1" x14ac:dyDescent="0.15"/>
    <row r="1982" s="24" customFormat="1" x14ac:dyDescent="0.15"/>
    <row r="1983" s="24" customFormat="1" x14ac:dyDescent="0.15"/>
    <row r="1984" s="24" customFormat="1" x14ac:dyDescent="0.15"/>
    <row r="1985" s="24" customFormat="1" x14ac:dyDescent="0.15"/>
    <row r="1986" s="24" customFormat="1" x14ac:dyDescent="0.15"/>
    <row r="1987" s="24" customFormat="1" x14ac:dyDescent="0.15"/>
    <row r="1988" s="24" customFormat="1" x14ac:dyDescent="0.15"/>
    <row r="1989" s="24" customFormat="1" x14ac:dyDescent="0.15"/>
    <row r="1990" s="24" customFormat="1" x14ac:dyDescent="0.15"/>
    <row r="1991" s="24" customFormat="1" x14ac:dyDescent="0.15"/>
    <row r="1992" s="24" customFormat="1" x14ac:dyDescent="0.15"/>
    <row r="1993" s="24" customFormat="1" x14ac:dyDescent="0.15"/>
    <row r="1994" s="24" customFormat="1" x14ac:dyDescent="0.15"/>
    <row r="1995" s="24" customFormat="1" x14ac:dyDescent="0.15"/>
    <row r="1996" s="24" customFormat="1" x14ac:dyDescent="0.15"/>
    <row r="1997" s="24" customFormat="1" x14ac:dyDescent="0.15"/>
    <row r="1998" s="24" customFormat="1" x14ac:dyDescent="0.15"/>
    <row r="1999" s="24" customFormat="1" x14ac:dyDescent="0.15"/>
    <row r="2000" s="24" customFormat="1" x14ac:dyDescent="0.15"/>
    <row r="2001" s="24" customFormat="1" x14ac:dyDescent="0.15"/>
    <row r="2002" s="24" customFormat="1" x14ac:dyDescent="0.15"/>
    <row r="2003" s="24" customFormat="1" x14ac:dyDescent="0.15"/>
    <row r="2004" s="24" customFormat="1" x14ac:dyDescent="0.15"/>
    <row r="2005" s="24" customFormat="1" x14ac:dyDescent="0.15"/>
    <row r="2006" s="24" customFormat="1" x14ac:dyDescent="0.15"/>
    <row r="2007" s="24" customFormat="1" x14ac:dyDescent="0.15"/>
    <row r="2008" s="24" customFormat="1" x14ac:dyDescent="0.15"/>
    <row r="2009" s="24" customFormat="1" x14ac:dyDescent="0.15"/>
    <row r="2010" s="24" customFormat="1" x14ac:dyDescent="0.15"/>
    <row r="2011" s="24" customFormat="1" x14ac:dyDescent="0.15"/>
    <row r="2012" s="24" customFormat="1" x14ac:dyDescent="0.15"/>
    <row r="2013" s="24" customFormat="1" x14ac:dyDescent="0.15"/>
    <row r="2014" s="24" customFormat="1" x14ac:dyDescent="0.15"/>
    <row r="2015" s="24" customFormat="1" x14ac:dyDescent="0.15"/>
    <row r="2016" s="24" customFormat="1" x14ac:dyDescent="0.15"/>
    <row r="2017" s="24" customFormat="1" x14ac:dyDescent="0.15"/>
    <row r="2018" s="24" customFormat="1" x14ac:dyDescent="0.15"/>
    <row r="2019" s="24" customFormat="1" x14ac:dyDescent="0.15"/>
    <row r="2020" s="24" customFormat="1" x14ac:dyDescent="0.15"/>
    <row r="2021" s="24" customFormat="1" x14ac:dyDescent="0.15"/>
    <row r="2022" s="24" customFormat="1" x14ac:dyDescent="0.15"/>
    <row r="2023" s="24" customFormat="1" x14ac:dyDescent="0.15"/>
    <row r="2024" s="24" customFormat="1" x14ac:dyDescent="0.15"/>
    <row r="2025" s="24" customFormat="1" x14ac:dyDescent="0.15"/>
    <row r="2026" s="24" customFormat="1" x14ac:dyDescent="0.15"/>
    <row r="2027" s="24" customFormat="1" x14ac:dyDescent="0.15"/>
    <row r="2028" s="24" customFormat="1" x14ac:dyDescent="0.15"/>
    <row r="2029" s="24" customFormat="1" x14ac:dyDescent="0.15"/>
    <row r="2030" s="24" customFormat="1" x14ac:dyDescent="0.15"/>
    <row r="2031" s="24" customFormat="1" x14ac:dyDescent="0.15"/>
    <row r="2032" s="24" customFormat="1" x14ac:dyDescent="0.15"/>
    <row r="2033" s="24" customFormat="1" x14ac:dyDescent="0.15"/>
    <row r="2034" s="24" customFormat="1" x14ac:dyDescent="0.15"/>
    <row r="2035" s="24" customFormat="1" x14ac:dyDescent="0.15"/>
    <row r="2036" s="24" customFormat="1" x14ac:dyDescent="0.15"/>
    <row r="2037" s="24" customFormat="1" x14ac:dyDescent="0.15"/>
    <row r="2038" s="24" customFormat="1" x14ac:dyDescent="0.15"/>
    <row r="2039" s="24" customFormat="1" x14ac:dyDescent="0.15"/>
    <row r="2040" s="24" customFormat="1" x14ac:dyDescent="0.15"/>
    <row r="2041" s="24" customFormat="1" x14ac:dyDescent="0.15"/>
    <row r="2042" s="24" customFormat="1" x14ac:dyDescent="0.15"/>
    <row r="2043" s="24" customFormat="1" x14ac:dyDescent="0.15"/>
    <row r="2044" s="24" customFormat="1" x14ac:dyDescent="0.15"/>
    <row r="2045" s="24" customFormat="1" x14ac:dyDescent="0.15"/>
    <row r="2046" s="24" customFormat="1" x14ac:dyDescent="0.15"/>
    <row r="2047" s="24" customFormat="1" x14ac:dyDescent="0.15"/>
    <row r="2048" s="24" customFormat="1" x14ac:dyDescent="0.15"/>
    <row r="2049" s="24" customFormat="1" x14ac:dyDescent="0.15"/>
    <row r="2050" s="24" customFormat="1" x14ac:dyDescent="0.15"/>
    <row r="2051" s="24" customFormat="1" x14ac:dyDescent="0.15"/>
    <row r="2052" s="24" customFormat="1" x14ac:dyDescent="0.15"/>
    <row r="2053" s="24" customFormat="1" x14ac:dyDescent="0.15"/>
    <row r="2054" s="24" customFormat="1" x14ac:dyDescent="0.15"/>
    <row r="2055" s="24" customFormat="1" x14ac:dyDescent="0.15"/>
    <row r="2056" s="24" customFormat="1" x14ac:dyDescent="0.15"/>
    <row r="2057" s="24" customFormat="1" x14ac:dyDescent="0.15"/>
    <row r="2058" s="24" customFormat="1" x14ac:dyDescent="0.15"/>
    <row r="2059" s="24" customFormat="1" x14ac:dyDescent="0.15"/>
    <row r="2060" s="24" customFormat="1" x14ac:dyDescent="0.15"/>
    <row r="2061" s="24" customFormat="1" x14ac:dyDescent="0.15"/>
    <row r="2062" s="24" customFormat="1" x14ac:dyDescent="0.15"/>
    <row r="2063" s="24" customFormat="1" x14ac:dyDescent="0.15"/>
    <row r="2064" s="24" customFormat="1" x14ac:dyDescent="0.15"/>
    <row r="2065" s="24" customFormat="1" x14ac:dyDescent="0.15"/>
    <row r="2066" s="24" customFormat="1" x14ac:dyDescent="0.15"/>
    <row r="2067" s="24" customFormat="1" x14ac:dyDescent="0.15"/>
    <row r="2068" s="24" customFormat="1" x14ac:dyDescent="0.15"/>
    <row r="2069" s="24" customFormat="1" x14ac:dyDescent="0.15"/>
    <row r="2070" s="24" customFormat="1" x14ac:dyDescent="0.15"/>
    <row r="2071" s="24" customFormat="1" x14ac:dyDescent="0.15"/>
    <row r="2072" s="24" customFormat="1" x14ac:dyDescent="0.15"/>
    <row r="2073" s="24" customFormat="1" x14ac:dyDescent="0.15"/>
    <row r="2074" s="24" customFormat="1" x14ac:dyDescent="0.15"/>
    <row r="2075" s="24" customFormat="1" x14ac:dyDescent="0.15"/>
    <row r="2076" s="24" customFormat="1" x14ac:dyDescent="0.15"/>
    <row r="2077" s="24" customFormat="1" x14ac:dyDescent="0.15"/>
    <row r="2078" s="24" customFormat="1" x14ac:dyDescent="0.15"/>
    <row r="2079" s="24" customFormat="1" x14ac:dyDescent="0.15"/>
    <row r="2080" s="24" customFormat="1" x14ac:dyDescent="0.15"/>
    <row r="2081" s="24" customFormat="1" x14ac:dyDescent="0.15"/>
    <row r="2082" s="24" customFormat="1" x14ac:dyDescent="0.15"/>
    <row r="2083" s="24" customFormat="1" x14ac:dyDescent="0.15"/>
    <row r="2084" s="24" customFormat="1" x14ac:dyDescent="0.15"/>
    <row r="2085" s="24" customFormat="1" x14ac:dyDescent="0.15"/>
    <row r="2086" s="24" customFormat="1" x14ac:dyDescent="0.15"/>
    <row r="2087" s="24" customFormat="1" x14ac:dyDescent="0.15"/>
    <row r="2088" s="24" customFormat="1" x14ac:dyDescent="0.15"/>
    <row r="2089" s="24" customFormat="1" x14ac:dyDescent="0.15"/>
    <row r="2090" s="24" customFormat="1" x14ac:dyDescent="0.15"/>
    <row r="2091" s="24" customFormat="1" x14ac:dyDescent="0.15"/>
    <row r="2092" s="24" customFormat="1" x14ac:dyDescent="0.15"/>
    <row r="2093" s="24" customFormat="1" x14ac:dyDescent="0.15"/>
    <row r="2094" s="24" customFormat="1" x14ac:dyDescent="0.15"/>
    <row r="2095" s="24" customFormat="1" x14ac:dyDescent="0.15"/>
    <row r="2096" s="24" customFormat="1" x14ac:dyDescent="0.15"/>
    <row r="2097" s="24" customFormat="1" x14ac:dyDescent="0.15"/>
    <row r="2098" s="24" customFormat="1" x14ac:dyDescent="0.15"/>
    <row r="2099" s="24" customFormat="1" x14ac:dyDescent="0.15"/>
    <row r="2100" s="24" customFormat="1" x14ac:dyDescent="0.15"/>
    <row r="2101" s="24" customFormat="1" x14ac:dyDescent="0.15"/>
    <row r="2102" s="24" customFormat="1" x14ac:dyDescent="0.15"/>
    <row r="2103" s="24" customFormat="1" x14ac:dyDescent="0.15"/>
    <row r="2104" s="24" customFormat="1" x14ac:dyDescent="0.15"/>
    <row r="2105" s="24" customFormat="1" x14ac:dyDescent="0.15"/>
    <row r="2106" s="24" customFormat="1" x14ac:dyDescent="0.15"/>
    <row r="2107" s="24" customFormat="1" x14ac:dyDescent="0.15"/>
    <row r="2108" s="24" customFormat="1" x14ac:dyDescent="0.15"/>
    <row r="2109" s="24" customFormat="1" x14ac:dyDescent="0.15"/>
    <row r="2110" s="24" customFormat="1" x14ac:dyDescent="0.15"/>
    <row r="2111" s="24" customFormat="1" x14ac:dyDescent="0.15"/>
    <row r="2112" s="24" customFormat="1" x14ac:dyDescent="0.15"/>
    <row r="2113" s="24" customFormat="1" x14ac:dyDescent="0.15"/>
    <row r="2114" s="24" customFormat="1" x14ac:dyDescent="0.15"/>
    <row r="2115" s="24" customFormat="1" x14ac:dyDescent="0.15"/>
    <row r="2116" s="24" customFormat="1" x14ac:dyDescent="0.15"/>
    <row r="2117" s="24" customFormat="1" x14ac:dyDescent="0.15"/>
    <row r="2118" s="24" customFormat="1" x14ac:dyDescent="0.15"/>
    <row r="2119" s="24" customFormat="1" x14ac:dyDescent="0.15"/>
    <row r="2120" s="24" customFormat="1" x14ac:dyDescent="0.15"/>
    <row r="2121" s="24" customFormat="1" x14ac:dyDescent="0.15"/>
    <row r="2122" s="24" customFormat="1" x14ac:dyDescent="0.15"/>
    <row r="2123" s="24" customFormat="1" x14ac:dyDescent="0.15"/>
    <row r="2124" s="24" customFormat="1" x14ac:dyDescent="0.15"/>
    <row r="2125" s="24" customFormat="1" x14ac:dyDescent="0.15"/>
    <row r="2126" s="24" customFormat="1" x14ac:dyDescent="0.15"/>
    <row r="2127" s="24" customFormat="1" x14ac:dyDescent="0.15"/>
    <row r="2128" s="24" customFormat="1" x14ac:dyDescent="0.15"/>
    <row r="2129" s="24" customFormat="1" x14ac:dyDescent="0.15"/>
    <row r="2130" s="24" customFormat="1" x14ac:dyDescent="0.15"/>
    <row r="2131" s="24" customFormat="1" x14ac:dyDescent="0.15"/>
    <row r="2132" s="24" customFormat="1" x14ac:dyDescent="0.15"/>
    <row r="2133" s="24" customFormat="1" x14ac:dyDescent="0.15"/>
    <row r="2134" s="24" customFormat="1" x14ac:dyDescent="0.15"/>
    <row r="2135" s="24" customFormat="1" x14ac:dyDescent="0.15"/>
    <row r="2136" s="24" customFormat="1" x14ac:dyDescent="0.15"/>
    <row r="2137" s="24" customFormat="1" x14ac:dyDescent="0.15"/>
    <row r="2138" s="24" customFormat="1" x14ac:dyDescent="0.15"/>
    <row r="2139" s="24" customFormat="1" x14ac:dyDescent="0.15"/>
    <row r="2140" s="24" customFormat="1" x14ac:dyDescent="0.15"/>
    <row r="2141" s="24" customFormat="1" x14ac:dyDescent="0.15"/>
    <row r="2142" s="24" customFormat="1" x14ac:dyDescent="0.15"/>
    <row r="2143" s="24" customFormat="1" x14ac:dyDescent="0.15"/>
    <row r="2144" s="24" customFormat="1" x14ac:dyDescent="0.15"/>
    <row r="2145" s="24" customFormat="1" x14ac:dyDescent="0.15"/>
    <row r="2146" s="24" customFormat="1" x14ac:dyDescent="0.15"/>
    <row r="2147" s="24" customFormat="1" x14ac:dyDescent="0.15"/>
    <row r="2148" s="24" customFormat="1" x14ac:dyDescent="0.15"/>
    <row r="2149" s="24" customFormat="1" x14ac:dyDescent="0.15"/>
    <row r="2150" s="24" customFormat="1" x14ac:dyDescent="0.15"/>
    <row r="2151" s="24" customFormat="1" x14ac:dyDescent="0.15"/>
    <row r="2152" s="24" customFormat="1" x14ac:dyDescent="0.15"/>
    <row r="2153" s="24" customFormat="1" x14ac:dyDescent="0.15"/>
    <row r="2154" s="24" customFormat="1" x14ac:dyDescent="0.15"/>
    <row r="2155" s="24" customFormat="1" x14ac:dyDescent="0.15"/>
    <row r="2156" s="24" customFormat="1" x14ac:dyDescent="0.15"/>
    <row r="2157" s="24" customFormat="1" x14ac:dyDescent="0.15"/>
    <row r="2158" s="24" customFormat="1" x14ac:dyDescent="0.15"/>
    <row r="2159" s="24" customFormat="1" x14ac:dyDescent="0.15"/>
    <row r="2160" s="24" customFormat="1" x14ac:dyDescent="0.15"/>
    <row r="2161" s="24" customFormat="1" x14ac:dyDescent="0.15"/>
    <row r="2162" s="24" customFormat="1" x14ac:dyDescent="0.15"/>
    <row r="2163" s="24" customFormat="1" x14ac:dyDescent="0.15"/>
    <row r="2164" s="24" customFormat="1" x14ac:dyDescent="0.15"/>
    <row r="2165" s="24" customFormat="1" x14ac:dyDescent="0.15"/>
    <row r="2166" s="24" customFormat="1" x14ac:dyDescent="0.15"/>
    <row r="2167" s="24" customFormat="1" x14ac:dyDescent="0.15"/>
    <row r="2168" s="24" customFormat="1" x14ac:dyDescent="0.15"/>
    <row r="2169" s="24" customFormat="1" x14ac:dyDescent="0.15"/>
    <row r="2170" s="24" customFormat="1" x14ac:dyDescent="0.15"/>
    <row r="2171" s="24" customFormat="1" x14ac:dyDescent="0.15"/>
    <row r="2172" s="24" customFormat="1" x14ac:dyDescent="0.15"/>
    <row r="2173" s="24" customFormat="1" x14ac:dyDescent="0.15"/>
    <row r="2174" s="24" customFormat="1" x14ac:dyDescent="0.15"/>
    <row r="2175" s="24" customFormat="1" x14ac:dyDescent="0.15"/>
    <row r="2176" s="24" customFormat="1" x14ac:dyDescent="0.15"/>
    <row r="2177" s="24" customFormat="1" x14ac:dyDescent="0.15"/>
    <row r="2178" s="24" customFormat="1" x14ac:dyDescent="0.15"/>
    <row r="2179" s="24" customFormat="1" x14ac:dyDescent="0.15"/>
    <row r="2180" s="24" customFormat="1" x14ac:dyDescent="0.15"/>
    <row r="2181" s="24" customFormat="1" x14ac:dyDescent="0.15"/>
    <row r="2182" s="24" customFormat="1" x14ac:dyDescent="0.15"/>
    <row r="2183" s="24" customFormat="1" x14ac:dyDescent="0.15"/>
    <row r="2184" s="24" customFormat="1" x14ac:dyDescent="0.15"/>
    <row r="2185" s="24" customFormat="1" x14ac:dyDescent="0.15"/>
    <row r="2186" s="24" customFormat="1" x14ac:dyDescent="0.15"/>
    <row r="2187" s="24" customFormat="1" x14ac:dyDescent="0.15"/>
    <row r="2188" s="24" customFormat="1" x14ac:dyDescent="0.15"/>
    <row r="2189" s="24" customFormat="1" x14ac:dyDescent="0.15"/>
    <row r="2190" s="24" customFormat="1" x14ac:dyDescent="0.15"/>
    <row r="2191" s="24" customFormat="1" x14ac:dyDescent="0.15"/>
    <row r="2192" s="24" customFormat="1" x14ac:dyDescent="0.15"/>
    <row r="2193" s="24" customFormat="1" x14ac:dyDescent="0.15"/>
    <row r="2194" s="24" customFormat="1" x14ac:dyDescent="0.15"/>
    <row r="2195" s="24" customFormat="1" x14ac:dyDescent="0.15"/>
    <row r="2196" s="24" customFormat="1" x14ac:dyDescent="0.15"/>
    <row r="2197" s="24" customFormat="1" x14ac:dyDescent="0.15"/>
    <row r="2198" s="24" customFormat="1" x14ac:dyDescent="0.15"/>
    <row r="2199" s="24" customFormat="1" x14ac:dyDescent="0.15"/>
    <row r="2200" s="24" customFormat="1" x14ac:dyDescent="0.15"/>
    <row r="2201" s="24" customFormat="1" x14ac:dyDescent="0.15"/>
    <row r="2202" s="24" customFormat="1" x14ac:dyDescent="0.15"/>
    <row r="2203" s="24" customFormat="1" x14ac:dyDescent="0.15"/>
    <row r="2204" s="24" customFormat="1" x14ac:dyDescent="0.15"/>
    <row r="2205" s="24" customFormat="1" x14ac:dyDescent="0.15"/>
    <row r="2206" s="24" customFormat="1" x14ac:dyDescent="0.15"/>
    <row r="2207" s="24" customFormat="1" x14ac:dyDescent="0.15"/>
    <row r="2208" s="24" customFormat="1" x14ac:dyDescent="0.15"/>
    <row r="2209" s="24" customFormat="1" x14ac:dyDescent="0.15"/>
    <row r="2210" s="24" customFormat="1" x14ac:dyDescent="0.15"/>
    <row r="2211" s="24" customFormat="1" x14ac:dyDescent="0.15"/>
    <row r="2212" s="24" customFormat="1" x14ac:dyDescent="0.15"/>
    <row r="2213" s="24" customFormat="1" x14ac:dyDescent="0.15"/>
    <row r="2214" s="24" customFormat="1" x14ac:dyDescent="0.15"/>
    <row r="2215" s="24" customFormat="1" x14ac:dyDescent="0.15"/>
    <row r="2216" s="24" customFormat="1" x14ac:dyDescent="0.15"/>
    <row r="2217" s="24" customFormat="1" x14ac:dyDescent="0.15"/>
    <row r="2218" s="24" customFormat="1" x14ac:dyDescent="0.15"/>
    <row r="2219" s="24" customFormat="1" x14ac:dyDescent="0.15"/>
    <row r="2220" s="24" customFormat="1" x14ac:dyDescent="0.15"/>
    <row r="2221" s="24" customFormat="1" x14ac:dyDescent="0.15"/>
    <row r="2222" s="24" customFormat="1" x14ac:dyDescent="0.15"/>
    <row r="2223" s="24" customFormat="1" x14ac:dyDescent="0.15"/>
    <row r="2224" s="24" customFormat="1" x14ac:dyDescent="0.15"/>
    <row r="2225" s="24" customFormat="1" x14ac:dyDescent="0.15"/>
    <row r="2226" s="24" customFormat="1" x14ac:dyDescent="0.15"/>
    <row r="2227" s="24" customFormat="1" x14ac:dyDescent="0.15"/>
    <row r="2228" s="24" customFormat="1" x14ac:dyDescent="0.15"/>
    <row r="2229" s="24" customFormat="1" x14ac:dyDescent="0.15"/>
    <row r="2230" s="24" customFormat="1" x14ac:dyDescent="0.15"/>
    <row r="2231" s="24" customFormat="1" x14ac:dyDescent="0.15"/>
    <row r="2232" s="24" customFormat="1" x14ac:dyDescent="0.15"/>
    <row r="2233" s="24" customFormat="1" x14ac:dyDescent="0.15"/>
    <row r="2234" s="24" customFormat="1" x14ac:dyDescent="0.15"/>
    <row r="2235" s="24" customFormat="1" x14ac:dyDescent="0.15"/>
    <row r="2236" s="24" customFormat="1" x14ac:dyDescent="0.15"/>
    <row r="2237" s="24" customFormat="1" x14ac:dyDescent="0.15"/>
    <row r="2238" s="24" customFormat="1" x14ac:dyDescent="0.15"/>
    <row r="2239" s="24" customFormat="1" x14ac:dyDescent="0.15"/>
    <row r="2240" s="24" customFormat="1" x14ac:dyDescent="0.15"/>
    <row r="2241" s="24" customFormat="1" x14ac:dyDescent="0.15"/>
    <row r="2242" s="24" customFormat="1" x14ac:dyDescent="0.15"/>
    <row r="2243" s="24" customFormat="1" x14ac:dyDescent="0.15"/>
    <row r="2244" s="24" customFormat="1" x14ac:dyDescent="0.15"/>
    <row r="2245" s="24" customFormat="1" x14ac:dyDescent="0.15"/>
    <row r="2246" s="24" customFormat="1" x14ac:dyDescent="0.15"/>
    <row r="2247" s="24" customFormat="1" x14ac:dyDescent="0.15"/>
    <row r="2248" s="24" customFormat="1" x14ac:dyDescent="0.15"/>
    <row r="2249" s="24" customFormat="1" x14ac:dyDescent="0.15"/>
    <row r="2250" s="24" customFormat="1" x14ac:dyDescent="0.15"/>
    <row r="2251" s="24" customFormat="1" x14ac:dyDescent="0.15"/>
    <row r="2252" s="24" customFormat="1" x14ac:dyDescent="0.15"/>
    <row r="2253" s="24" customFormat="1" x14ac:dyDescent="0.15"/>
    <row r="2254" s="24" customFormat="1" x14ac:dyDescent="0.15"/>
    <row r="2255" s="24" customFormat="1" x14ac:dyDescent="0.15"/>
    <row r="2256" s="24" customFormat="1" x14ac:dyDescent="0.15"/>
    <row r="2257" s="24" customFormat="1" x14ac:dyDescent="0.15"/>
    <row r="2258" s="24" customFormat="1" x14ac:dyDescent="0.15"/>
    <row r="2259" s="24" customFormat="1" x14ac:dyDescent="0.15"/>
    <row r="2260" s="24" customFormat="1" x14ac:dyDescent="0.15"/>
    <row r="2261" s="24" customFormat="1" x14ac:dyDescent="0.15"/>
    <row r="2262" s="24" customFormat="1" x14ac:dyDescent="0.15"/>
    <row r="2263" s="24" customFormat="1" x14ac:dyDescent="0.15"/>
    <row r="2264" s="24" customFormat="1" x14ac:dyDescent="0.15"/>
    <row r="2265" s="24" customFormat="1" x14ac:dyDescent="0.15"/>
    <row r="2266" s="24" customFormat="1" x14ac:dyDescent="0.15"/>
    <row r="2267" s="24" customFormat="1" x14ac:dyDescent="0.15"/>
    <row r="2268" s="24" customFormat="1" x14ac:dyDescent="0.15"/>
    <row r="2269" s="24" customFormat="1" x14ac:dyDescent="0.15"/>
    <row r="2270" s="24" customFormat="1" x14ac:dyDescent="0.15"/>
    <row r="2271" s="24" customFormat="1" x14ac:dyDescent="0.15"/>
    <row r="2272" s="24" customFormat="1" x14ac:dyDescent="0.15"/>
    <row r="2273" s="24" customFormat="1" x14ac:dyDescent="0.15"/>
    <row r="2274" s="24" customFormat="1" x14ac:dyDescent="0.15"/>
    <row r="2275" s="24" customFormat="1" x14ac:dyDescent="0.15"/>
    <row r="2276" s="24" customFormat="1" x14ac:dyDescent="0.15"/>
    <row r="2277" s="24" customFormat="1" x14ac:dyDescent="0.15"/>
    <row r="2278" s="24" customFormat="1" x14ac:dyDescent="0.15"/>
    <row r="2279" s="24" customFormat="1" x14ac:dyDescent="0.15"/>
    <row r="2280" s="24" customFormat="1" x14ac:dyDescent="0.15"/>
    <row r="2281" s="24" customFormat="1" x14ac:dyDescent="0.15"/>
    <row r="2282" s="24" customFormat="1" x14ac:dyDescent="0.15"/>
    <row r="2283" s="24" customFormat="1" x14ac:dyDescent="0.15"/>
    <row r="2284" s="24" customFormat="1" x14ac:dyDescent="0.15"/>
    <row r="2285" s="24" customFormat="1" x14ac:dyDescent="0.15"/>
    <row r="2286" s="24" customFormat="1" x14ac:dyDescent="0.15"/>
    <row r="2287" s="24" customFormat="1" x14ac:dyDescent="0.15"/>
    <row r="2288" s="24" customFormat="1" x14ac:dyDescent="0.15"/>
    <row r="2289" s="24" customFormat="1" x14ac:dyDescent="0.15"/>
    <row r="2290" s="24" customFormat="1" x14ac:dyDescent="0.15"/>
    <row r="2291" s="24" customFormat="1" x14ac:dyDescent="0.15"/>
    <row r="2292" s="24" customFormat="1" x14ac:dyDescent="0.15"/>
    <row r="2293" s="24" customFormat="1" x14ac:dyDescent="0.15"/>
    <row r="2294" s="24" customFormat="1" x14ac:dyDescent="0.15"/>
    <row r="2295" s="24" customFormat="1" x14ac:dyDescent="0.15"/>
    <row r="2296" s="24" customFormat="1" x14ac:dyDescent="0.15"/>
    <row r="2297" s="24" customFormat="1" x14ac:dyDescent="0.15"/>
    <row r="2298" s="24" customFormat="1" x14ac:dyDescent="0.15"/>
    <row r="2299" s="24" customFormat="1" x14ac:dyDescent="0.15"/>
    <row r="2300" s="24" customFormat="1" x14ac:dyDescent="0.15"/>
    <row r="2301" s="24" customFormat="1" x14ac:dyDescent="0.15"/>
    <row r="2302" s="24" customFormat="1" x14ac:dyDescent="0.15"/>
    <row r="2303" s="24" customFormat="1" x14ac:dyDescent="0.15"/>
    <row r="2304" s="24" customFormat="1" x14ac:dyDescent="0.15"/>
    <row r="2305" s="24" customFormat="1" x14ac:dyDescent="0.15"/>
    <row r="2306" s="24" customFormat="1" x14ac:dyDescent="0.15"/>
    <row r="2307" s="24" customFormat="1" x14ac:dyDescent="0.15"/>
    <row r="2308" s="24" customFormat="1" x14ac:dyDescent="0.15"/>
    <row r="2309" s="24" customFormat="1" x14ac:dyDescent="0.15"/>
    <row r="2310" s="24" customFormat="1" x14ac:dyDescent="0.15"/>
    <row r="2311" s="24" customFormat="1" x14ac:dyDescent="0.15"/>
    <row r="2312" s="24" customFormat="1" x14ac:dyDescent="0.15"/>
    <row r="2313" s="24" customFormat="1" x14ac:dyDescent="0.15"/>
    <row r="2314" s="24" customFormat="1" x14ac:dyDescent="0.15"/>
    <row r="2315" s="24" customFormat="1" x14ac:dyDescent="0.15"/>
    <row r="2316" s="24" customFormat="1" x14ac:dyDescent="0.15"/>
    <row r="2317" s="24" customFormat="1" x14ac:dyDescent="0.15"/>
    <row r="2318" s="24" customFormat="1" x14ac:dyDescent="0.15"/>
    <row r="2319" s="24" customFormat="1" x14ac:dyDescent="0.15"/>
    <row r="2320" s="24" customFormat="1" x14ac:dyDescent="0.15"/>
    <row r="2321" s="24" customFormat="1" x14ac:dyDescent="0.15"/>
    <row r="2322" s="24" customFormat="1" x14ac:dyDescent="0.15"/>
    <row r="2323" s="24" customFormat="1" x14ac:dyDescent="0.15"/>
    <row r="2324" s="24" customFormat="1" x14ac:dyDescent="0.15"/>
    <row r="2325" s="24" customFormat="1" x14ac:dyDescent="0.15"/>
    <row r="2326" s="24" customFormat="1" x14ac:dyDescent="0.15"/>
    <row r="2327" s="24" customFormat="1" x14ac:dyDescent="0.15"/>
    <row r="2328" s="24" customFormat="1" x14ac:dyDescent="0.15"/>
    <row r="2329" s="24" customFormat="1" x14ac:dyDescent="0.15"/>
    <row r="2330" s="24" customFormat="1" x14ac:dyDescent="0.15"/>
    <row r="2331" s="24" customFormat="1" x14ac:dyDescent="0.15"/>
    <row r="2332" s="24" customFormat="1" x14ac:dyDescent="0.15"/>
    <row r="2333" s="24" customFormat="1" x14ac:dyDescent="0.15"/>
    <row r="2334" s="24" customFormat="1" x14ac:dyDescent="0.15"/>
    <row r="2335" s="24" customFormat="1" x14ac:dyDescent="0.15"/>
    <row r="2336" s="24" customFormat="1" x14ac:dyDescent="0.15"/>
    <row r="2337" s="24" customFormat="1" x14ac:dyDescent="0.15"/>
    <row r="2338" s="24" customFormat="1" x14ac:dyDescent="0.15"/>
    <row r="2339" s="24" customFormat="1" x14ac:dyDescent="0.15"/>
    <row r="2340" s="24" customFormat="1" x14ac:dyDescent="0.15"/>
    <row r="2341" s="24" customFormat="1" x14ac:dyDescent="0.15"/>
    <row r="2342" s="24" customFormat="1" x14ac:dyDescent="0.15"/>
    <row r="2343" s="24" customFormat="1" x14ac:dyDescent="0.15"/>
    <row r="2344" s="24" customFormat="1" x14ac:dyDescent="0.15"/>
    <row r="2345" s="24" customFormat="1" x14ac:dyDescent="0.15"/>
    <row r="2346" s="24" customFormat="1" x14ac:dyDescent="0.15"/>
    <row r="2347" s="24" customFormat="1" x14ac:dyDescent="0.15"/>
    <row r="2348" s="24" customFormat="1" x14ac:dyDescent="0.15"/>
    <row r="2349" s="24" customFormat="1" x14ac:dyDescent="0.15"/>
    <row r="2350" s="24" customFormat="1" x14ac:dyDescent="0.15"/>
    <row r="2351" s="24" customFormat="1" x14ac:dyDescent="0.15"/>
    <row r="2352" s="24" customFormat="1" x14ac:dyDescent="0.15"/>
    <row r="2353" s="24" customFormat="1" x14ac:dyDescent="0.15"/>
    <row r="2354" s="24" customFormat="1" x14ac:dyDescent="0.15"/>
    <row r="2355" s="24" customFormat="1" x14ac:dyDescent="0.15"/>
    <row r="2356" s="24" customFormat="1" x14ac:dyDescent="0.15"/>
    <row r="2357" s="24" customFormat="1" x14ac:dyDescent="0.15"/>
    <row r="2358" s="24" customFormat="1" x14ac:dyDescent="0.15"/>
    <row r="2359" s="24" customFormat="1" x14ac:dyDescent="0.15"/>
    <row r="2360" s="24" customFormat="1" x14ac:dyDescent="0.15"/>
    <row r="2361" s="24" customFormat="1" x14ac:dyDescent="0.15"/>
    <row r="2362" s="24" customFormat="1" x14ac:dyDescent="0.15"/>
    <row r="2363" s="24" customFormat="1" x14ac:dyDescent="0.15"/>
    <row r="2364" s="24" customFormat="1" x14ac:dyDescent="0.15"/>
    <row r="2365" s="24" customFormat="1" x14ac:dyDescent="0.15"/>
    <row r="2366" s="24" customFormat="1" x14ac:dyDescent="0.15"/>
    <row r="2367" s="24" customFormat="1" x14ac:dyDescent="0.15"/>
    <row r="2368" s="24" customFormat="1" x14ac:dyDescent="0.15"/>
    <row r="2369" s="24" customFormat="1" x14ac:dyDescent="0.15"/>
    <row r="2370" s="24" customFormat="1" x14ac:dyDescent="0.15"/>
    <row r="2371" s="24" customFormat="1" x14ac:dyDescent="0.15"/>
    <row r="2372" s="24" customFormat="1" x14ac:dyDescent="0.15"/>
    <row r="2373" s="24" customFormat="1" x14ac:dyDescent="0.15"/>
    <row r="2374" s="24" customFormat="1" x14ac:dyDescent="0.15"/>
    <row r="2375" s="24" customFormat="1" x14ac:dyDescent="0.15"/>
    <row r="2376" s="24" customFormat="1" x14ac:dyDescent="0.15"/>
    <row r="2377" s="24" customFormat="1" x14ac:dyDescent="0.15"/>
    <row r="2378" s="24" customFormat="1" x14ac:dyDescent="0.15"/>
    <row r="2379" s="24" customFormat="1" x14ac:dyDescent="0.15"/>
    <row r="2380" s="24" customFormat="1" x14ac:dyDescent="0.15"/>
    <row r="2381" s="24" customFormat="1" x14ac:dyDescent="0.15"/>
    <row r="2382" s="24" customFormat="1" x14ac:dyDescent="0.15"/>
    <row r="2383" s="24" customFormat="1" x14ac:dyDescent="0.15"/>
    <row r="2384" s="24" customFormat="1" x14ac:dyDescent="0.15"/>
    <row r="2385" s="24" customFormat="1" x14ac:dyDescent="0.15"/>
    <row r="2386" s="24" customFormat="1" x14ac:dyDescent="0.15"/>
    <row r="2387" s="24" customFormat="1" x14ac:dyDescent="0.15"/>
    <row r="2388" s="24" customFormat="1" x14ac:dyDescent="0.15"/>
    <row r="2389" s="24" customFormat="1" x14ac:dyDescent="0.15"/>
    <row r="2390" s="24" customFormat="1" x14ac:dyDescent="0.15"/>
    <row r="2391" s="24" customFormat="1" x14ac:dyDescent="0.15"/>
    <row r="2392" s="24" customFormat="1" x14ac:dyDescent="0.15"/>
    <row r="2393" s="24" customFormat="1" x14ac:dyDescent="0.15"/>
    <row r="2394" s="24" customFormat="1" x14ac:dyDescent="0.15"/>
    <row r="2395" s="24" customFormat="1" x14ac:dyDescent="0.15"/>
    <row r="2396" s="24" customFormat="1" x14ac:dyDescent="0.15"/>
    <row r="2397" s="24" customFormat="1" x14ac:dyDescent="0.15"/>
    <row r="2398" s="24" customFormat="1" x14ac:dyDescent="0.15"/>
    <row r="2399" s="24" customFormat="1" x14ac:dyDescent="0.15"/>
    <row r="2400" s="24" customFormat="1" x14ac:dyDescent="0.15"/>
    <row r="2401" s="24" customFormat="1" x14ac:dyDescent="0.15"/>
    <row r="2402" s="24" customFormat="1" x14ac:dyDescent="0.15"/>
    <row r="2403" s="24" customFormat="1" x14ac:dyDescent="0.15"/>
    <row r="2404" s="24" customFormat="1" x14ac:dyDescent="0.15"/>
    <row r="2405" s="24" customFormat="1" x14ac:dyDescent="0.15"/>
    <row r="2406" s="24" customFormat="1" x14ac:dyDescent="0.15"/>
    <row r="2407" s="24" customFormat="1" x14ac:dyDescent="0.15"/>
    <row r="2408" s="24" customFormat="1" x14ac:dyDescent="0.15"/>
    <row r="2409" s="24" customFormat="1" x14ac:dyDescent="0.15"/>
    <row r="2410" s="24" customFormat="1" x14ac:dyDescent="0.15"/>
    <row r="2411" s="24" customFormat="1" x14ac:dyDescent="0.15"/>
    <row r="2412" s="24" customFormat="1" x14ac:dyDescent="0.15"/>
    <row r="2413" s="24" customFormat="1" x14ac:dyDescent="0.15"/>
    <row r="2414" s="24" customFormat="1" x14ac:dyDescent="0.15"/>
    <row r="2415" s="24" customFormat="1" x14ac:dyDescent="0.15"/>
    <row r="2416" s="24" customFormat="1" x14ac:dyDescent="0.15"/>
    <row r="2417" s="24" customFormat="1" x14ac:dyDescent="0.15"/>
    <row r="2418" s="24" customFormat="1" x14ac:dyDescent="0.15"/>
    <row r="2419" s="24" customFormat="1" x14ac:dyDescent="0.15"/>
    <row r="2420" s="24" customFormat="1" x14ac:dyDescent="0.15"/>
    <row r="2421" s="24" customFormat="1" x14ac:dyDescent="0.15"/>
    <row r="2422" s="24" customFormat="1" x14ac:dyDescent="0.15"/>
    <row r="2423" s="24" customFormat="1" x14ac:dyDescent="0.15"/>
    <row r="2424" s="24" customFormat="1" x14ac:dyDescent="0.15"/>
    <row r="2425" s="24" customFormat="1" x14ac:dyDescent="0.15"/>
    <row r="2426" s="24" customFormat="1" x14ac:dyDescent="0.15"/>
    <row r="2427" s="24" customFormat="1" x14ac:dyDescent="0.15"/>
    <row r="2428" s="24" customFormat="1" x14ac:dyDescent="0.15"/>
    <row r="2429" s="24" customFormat="1" x14ac:dyDescent="0.15"/>
    <row r="2430" s="24" customFormat="1" x14ac:dyDescent="0.15"/>
    <row r="2431" s="24" customFormat="1" x14ac:dyDescent="0.15"/>
    <row r="2432" s="24" customFormat="1" x14ac:dyDescent="0.15"/>
    <row r="2433" s="24" customFormat="1" x14ac:dyDescent="0.15"/>
    <row r="2434" s="24" customFormat="1" x14ac:dyDescent="0.15"/>
    <row r="2435" s="24" customFormat="1" x14ac:dyDescent="0.15"/>
    <row r="2436" s="24" customFormat="1" x14ac:dyDescent="0.15"/>
    <row r="2437" s="24" customFormat="1" x14ac:dyDescent="0.15"/>
    <row r="2438" s="24" customFormat="1" x14ac:dyDescent="0.15"/>
    <row r="2439" s="24" customFormat="1" x14ac:dyDescent="0.15"/>
    <row r="2440" s="24" customFormat="1" x14ac:dyDescent="0.15"/>
    <row r="2441" s="24" customFormat="1" x14ac:dyDescent="0.15"/>
    <row r="2442" s="24" customFormat="1" x14ac:dyDescent="0.15"/>
    <row r="2443" s="24" customFormat="1" x14ac:dyDescent="0.15"/>
    <row r="2444" s="24" customFormat="1" x14ac:dyDescent="0.15"/>
    <row r="2445" s="24" customFormat="1" x14ac:dyDescent="0.15"/>
    <row r="2446" s="24" customFormat="1" x14ac:dyDescent="0.15"/>
    <row r="2447" s="24" customFormat="1" x14ac:dyDescent="0.15"/>
    <row r="2448" s="24" customFormat="1" x14ac:dyDescent="0.15"/>
    <row r="2449" s="24" customFormat="1" x14ac:dyDescent="0.15"/>
    <row r="2450" s="24" customFormat="1" x14ac:dyDescent="0.15"/>
    <row r="2451" s="24" customFormat="1" x14ac:dyDescent="0.15"/>
    <row r="2452" s="24" customFormat="1" x14ac:dyDescent="0.15"/>
    <row r="2453" s="24" customFormat="1" x14ac:dyDescent="0.15"/>
    <row r="2454" s="24" customFormat="1" x14ac:dyDescent="0.15"/>
    <row r="2455" s="24" customFormat="1" x14ac:dyDescent="0.15"/>
    <row r="2456" s="24" customFormat="1" x14ac:dyDescent="0.15"/>
    <row r="2457" s="24" customFormat="1" x14ac:dyDescent="0.15"/>
    <row r="2458" s="24" customFormat="1" x14ac:dyDescent="0.15"/>
    <row r="2459" s="24" customFormat="1" x14ac:dyDescent="0.15"/>
    <row r="2460" s="24" customFormat="1" x14ac:dyDescent="0.15"/>
    <row r="2461" s="24" customFormat="1" x14ac:dyDescent="0.15"/>
    <row r="2462" s="24" customFormat="1" x14ac:dyDescent="0.15"/>
    <row r="2463" s="24" customFormat="1" x14ac:dyDescent="0.15"/>
    <row r="2464" s="24" customFormat="1" x14ac:dyDescent="0.15"/>
    <row r="2465" s="24" customFormat="1" x14ac:dyDescent="0.15"/>
    <row r="2466" s="24" customFormat="1" x14ac:dyDescent="0.15"/>
    <row r="2467" s="24" customFormat="1" x14ac:dyDescent="0.15"/>
    <row r="2468" s="24" customFormat="1" x14ac:dyDescent="0.15"/>
    <row r="2469" s="24" customFormat="1" x14ac:dyDescent="0.15"/>
    <row r="2470" s="24" customFormat="1" x14ac:dyDescent="0.15"/>
    <row r="2471" s="24" customFormat="1" x14ac:dyDescent="0.15"/>
    <row r="2472" s="24" customFormat="1" x14ac:dyDescent="0.15"/>
    <row r="2473" s="24" customFormat="1" x14ac:dyDescent="0.15"/>
    <row r="2474" s="24" customFormat="1" x14ac:dyDescent="0.15"/>
    <row r="2475" s="24" customFormat="1" x14ac:dyDescent="0.15"/>
    <row r="2476" s="24" customFormat="1" x14ac:dyDescent="0.15"/>
    <row r="2477" s="24" customFormat="1" x14ac:dyDescent="0.15"/>
    <row r="2478" s="24" customFormat="1" x14ac:dyDescent="0.15"/>
    <row r="2479" s="24" customFormat="1" x14ac:dyDescent="0.15"/>
    <row r="2480" s="24" customFormat="1" x14ac:dyDescent="0.15"/>
    <row r="2481" s="24" customFormat="1" x14ac:dyDescent="0.15"/>
    <row r="2482" s="24" customFormat="1" x14ac:dyDescent="0.15"/>
    <row r="2483" s="24" customFormat="1" x14ac:dyDescent="0.15"/>
    <row r="2484" s="24" customFormat="1" x14ac:dyDescent="0.15"/>
    <row r="2485" s="24" customFormat="1" x14ac:dyDescent="0.15"/>
    <row r="2486" s="24" customFormat="1" x14ac:dyDescent="0.15"/>
    <row r="2487" s="24" customFormat="1" x14ac:dyDescent="0.15"/>
    <row r="2488" s="24" customFormat="1" x14ac:dyDescent="0.15"/>
    <row r="2489" s="24" customFormat="1" x14ac:dyDescent="0.15"/>
    <row r="2490" s="24" customFormat="1" x14ac:dyDescent="0.15"/>
    <row r="2491" s="24" customFormat="1" x14ac:dyDescent="0.15"/>
    <row r="2492" s="24" customFormat="1" x14ac:dyDescent="0.15"/>
    <row r="2493" s="24" customFormat="1" x14ac:dyDescent="0.15"/>
    <row r="2494" s="24" customFormat="1" x14ac:dyDescent="0.15"/>
    <row r="2495" s="24" customFormat="1" x14ac:dyDescent="0.15"/>
    <row r="2496" s="24" customFormat="1" x14ac:dyDescent="0.15"/>
    <row r="2497" s="24" customFormat="1" x14ac:dyDescent="0.15"/>
    <row r="2498" s="24" customFormat="1" x14ac:dyDescent="0.15"/>
    <row r="2499" s="24" customFormat="1" x14ac:dyDescent="0.15"/>
    <row r="2500" s="24" customFormat="1" x14ac:dyDescent="0.15"/>
    <row r="2501" s="24" customFormat="1" x14ac:dyDescent="0.15"/>
    <row r="2502" s="24" customFormat="1" x14ac:dyDescent="0.15"/>
    <row r="2503" s="24" customFormat="1" x14ac:dyDescent="0.15"/>
    <row r="2504" s="24" customFormat="1" x14ac:dyDescent="0.15"/>
    <row r="2505" s="24" customFormat="1" x14ac:dyDescent="0.15"/>
    <row r="2506" s="24" customFormat="1" x14ac:dyDescent="0.15"/>
    <row r="2507" s="24" customFormat="1" x14ac:dyDescent="0.15"/>
    <row r="2508" s="24" customFormat="1" x14ac:dyDescent="0.15"/>
    <row r="2509" s="24" customFormat="1" x14ac:dyDescent="0.15"/>
    <row r="2510" s="24" customFormat="1" x14ac:dyDescent="0.15"/>
    <row r="2511" s="24" customFormat="1" x14ac:dyDescent="0.15"/>
    <row r="2512" s="24" customFormat="1" x14ac:dyDescent="0.15"/>
    <row r="2513" s="24" customFormat="1" x14ac:dyDescent="0.15"/>
    <row r="2514" s="24" customFormat="1" x14ac:dyDescent="0.15"/>
    <row r="2515" s="24" customFormat="1" x14ac:dyDescent="0.15"/>
    <row r="2516" s="24" customFormat="1" x14ac:dyDescent="0.15"/>
    <row r="2517" s="24" customFormat="1" x14ac:dyDescent="0.15"/>
    <row r="2518" s="24" customFormat="1" x14ac:dyDescent="0.15"/>
    <row r="2519" s="24" customFormat="1" x14ac:dyDescent="0.15"/>
    <row r="2520" s="24" customFormat="1" x14ac:dyDescent="0.15"/>
    <row r="2521" s="24" customFormat="1" x14ac:dyDescent="0.15"/>
    <row r="2522" s="24" customFormat="1" x14ac:dyDescent="0.15"/>
    <row r="2523" s="24" customFormat="1" x14ac:dyDescent="0.15"/>
    <row r="2524" s="24" customFormat="1" x14ac:dyDescent="0.15"/>
    <row r="2525" s="24" customFormat="1" x14ac:dyDescent="0.15"/>
    <row r="2526" s="24" customFormat="1" x14ac:dyDescent="0.15"/>
    <row r="2527" s="24" customFormat="1" x14ac:dyDescent="0.15"/>
    <row r="2528" s="24" customFormat="1" x14ac:dyDescent="0.15"/>
    <row r="2529" s="24" customFormat="1" x14ac:dyDescent="0.15"/>
    <row r="2530" s="24" customFormat="1" x14ac:dyDescent="0.15"/>
    <row r="2531" s="24" customFormat="1" x14ac:dyDescent="0.15"/>
    <row r="2532" s="24" customFormat="1" x14ac:dyDescent="0.15"/>
    <row r="2533" s="24" customFormat="1" x14ac:dyDescent="0.15"/>
    <row r="2534" s="24" customFormat="1" x14ac:dyDescent="0.15"/>
    <row r="2535" s="24" customFormat="1" x14ac:dyDescent="0.15"/>
    <row r="2536" s="24" customFormat="1" x14ac:dyDescent="0.15"/>
    <row r="2537" s="24" customFormat="1" x14ac:dyDescent="0.15"/>
    <row r="2538" s="24" customFormat="1" x14ac:dyDescent="0.15"/>
    <row r="2539" s="24" customFormat="1" x14ac:dyDescent="0.15"/>
    <row r="2540" s="24" customFormat="1" x14ac:dyDescent="0.15"/>
    <row r="2541" s="24" customFormat="1" x14ac:dyDescent="0.15"/>
    <row r="2542" s="24" customFormat="1" x14ac:dyDescent="0.15"/>
    <row r="2543" s="24" customFormat="1" x14ac:dyDescent="0.15"/>
    <row r="2544" s="24" customFormat="1" x14ac:dyDescent="0.15"/>
    <row r="2545" s="24" customFormat="1" x14ac:dyDescent="0.15"/>
    <row r="2546" s="24" customFormat="1" x14ac:dyDescent="0.15"/>
    <row r="2547" s="24" customFormat="1" x14ac:dyDescent="0.15"/>
    <row r="2548" s="24" customFormat="1" x14ac:dyDescent="0.15"/>
    <row r="2549" s="24" customFormat="1" x14ac:dyDescent="0.15"/>
    <row r="2550" s="24" customFormat="1" x14ac:dyDescent="0.15"/>
    <row r="2551" s="24" customFormat="1" x14ac:dyDescent="0.15"/>
    <row r="2552" s="24" customFormat="1" x14ac:dyDescent="0.15"/>
    <row r="2553" s="24" customFormat="1" x14ac:dyDescent="0.15"/>
    <row r="2554" s="24" customFormat="1" x14ac:dyDescent="0.15"/>
    <row r="2555" s="24" customFormat="1" x14ac:dyDescent="0.15"/>
    <row r="2556" s="24" customFormat="1" x14ac:dyDescent="0.15"/>
    <row r="2557" s="24" customFormat="1" x14ac:dyDescent="0.15"/>
    <row r="2558" s="24" customFormat="1" x14ac:dyDescent="0.15"/>
    <row r="2559" s="24" customFormat="1" x14ac:dyDescent="0.15"/>
    <row r="2560" s="24" customFormat="1" x14ac:dyDescent="0.15"/>
    <row r="2561" s="24" customFormat="1" x14ac:dyDescent="0.15"/>
    <row r="2562" s="24" customFormat="1" x14ac:dyDescent="0.15"/>
    <row r="2563" s="24" customFormat="1" x14ac:dyDescent="0.15"/>
    <row r="2564" s="24" customFormat="1" x14ac:dyDescent="0.15"/>
    <row r="2565" s="24" customFormat="1" x14ac:dyDescent="0.15"/>
    <row r="2566" s="24" customFormat="1" x14ac:dyDescent="0.15"/>
    <row r="2567" s="24" customFormat="1" x14ac:dyDescent="0.15"/>
    <row r="2568" s="24" customFormat="1" x14ac:dyDescent="0.15"/>
    <row r="2569" s="24" customFormat="1" x14ac:dyDescent="0.15"/>
    <row r="2570" s="24" customFormat="1" x14ac:dyDescent="0.15"/>
    <row r="2571" s="24" customFormat="1" x14ac:dyDescent="0.15"/>
    <row r="2572" s="24" customFormat="1" x14ac:dyDescent="0.15"/>
    <row r="2573" s="24" customFormat="1" x14ac:dyDescent="0.15"/>
    <row r="2574" s="24" customFormat="1" x14ac:dyDescent="0.15"/>
    <row r="2575" s="24" customFormat="1" x14ac:dyDescent="0.15"/>
    <row r="2576" s="24" customFormat="1" x14ac:dyDescent="0.15"/>
    <row r="2577" s="24" customFormat="1" x14ac:dyDescent="0.15"/>
    <row r="2578" s="24" customFormat="1" x14ac:dyDescent="0.15"/>
    <row r="2579" s="24" customFormat="1" x14ac:dyDescent="0.15"/>
    <row r="2580" s="24" customFormat="1" x14ac:dyDescent="0.15"/>
    <row r="2581" s="24" customFormat="1" x14ac:dyDescent="0.15"/>
    <row r="2582" s="24" customFormat="1" x14ac:dyDescent="0.15"/>
    <row r="2583" s="24" customFormat="1" x14ac:dyDescent="0.15"/>
    <row r="2584" s="24" customFormat="1" x14ac:dyDescent="0.15"/>
    <row r="2585" s="24" customFormat="1" x14ac:dyDescent="0.15"/>
    <row r="2586" s="24" customFormat="1" x14ac:dyDescent="0.15"/>
    <row r="2587" s="24" customFormat="1" x14ac:dyDescent="0.15"/>
    <row r="2588" s="24" customFormat="1" x14ac:dyDescent="0.15"/>
    <row r="2589" s="24" customFormat="1" x14ac:dyDescent="0.15"/>
    <row r="2590" s="24" customFormat="1" x14ac:dyDescent="0.15"/>
    <row r="2591" s="24" customFormat="1" x14ac:dyDescent="0.15"/>
    <row r="2592" s="24" customFormat="1" x14ac:dyDescent="0.15"/>
    <row r="2593" s="24" customFormat="1" x14ac:dyDescent="0.15"/>
    <row r="2594" s="24" customFormat="1" x14ac:dyDescent="0.15"/>
    <row r="2595" s="24" customFormat="1" x14ac:dyDescent="0.15"/>
    <row r="2596" s="24" customFormat="1" x14ac:dyDescent="0.15"/>
    <row r="2597" s="24" customFormat="1" x14ac:dyDescent="0.15"/>
    <row r="2598" s="24" customFormat="1" x14ac:dyDescent="0.15"/>
    <row r="2599" s="24" customFormat="1" x14ac:dyDescent="0.15"/>
    <row r="2600" s="24" customFormat="1" x14ac:dyDescent="0.15"/>
    <row r="2601" s="24" customFormat="1" x14ac:dyDescent="0.15"/>
    <row r="2602" s="24" customFormat="1" x14ac:dyDescent="0.15"/>
    <row r="2603" s="24" customFormat="1" x14ac:dyDescent="0.15"/>
    <row r="2604" s="24" customFormat="1" x14ac:dyDescent="0.15"/>
    <row r="2605" s="24" customFormat="1" x14ac:dyDescent="0.15"/>
    <row r="2606" s="24" customFormat="1" x14ac:dyDescent="0.15"/>
    <row r="2607" s="24" customFormat="1" x14ac:dyDescent="0.15"/>
    <row r="2608" s="24" customFormat="1" x14ac:dyDescent="0.15"/>
    <row r="2609" s="24" customFormat="1" x14ac:dyDescent="0.15"/>
    <row r="2610" s="24" customFormat="1" x14ac:dyDescent="0.15"/>
    <row r="2611" s="24" customFormat="1" x14ac:dyDescent="0.15"/>
    <row r="2612" s="24" customFormat="1" x14ac:dyDescent="0.15"/>
    <row r="2613" s="24" customFormat="1" x14ac:dyDescent="0.15"/>
    <row r="2614" s="24" customFormat="1" x14ac:dyDescent="0.15"/>
    <row r="2615" s="24" customFormat="1" x14ac:dyDescent="0.15"/>
    <row r="2616" s="24" customFormat="1" x14ac:dyDescent="0.15"/>
    <row r="2617" s="24" customFormat="1" x14ac:dyDescent="0.15"/>
    <row r="2618" s="24" customFormat="1" x14ac:dyDescent="0.15"/>
    <row r="2619" s="24" customFormat="1" x14ac:dyDescent="0.15"/>
    <row r="2620" s="24" customFormat="1" x14ac:dyDescent="0.15"/>
    <row r="2621" s="24" customFormat="1" x14ac:dyDescent="0.15"/>
    <row r="2622" s="24" customFormat="1" x14ac:dyDescent="0.15"/>
    <row r="2623" s="24" customFormat="1" x14ac:dyDescent="0.15"/>
    <row r="2624" s="24" customFormat="1" x14ac:dyDescent="0.15"/>
    <row r="2625" s="24" customFormat="1" x14ac:dyDescent="0.15"/>
    <row r="2626" s="24" customFormat="1" x14ac:dyDescent="0.15"/>
    <row r="2627" s="24" customFormat="1" x14ac:dyDescent="0.15"/>
    <row r="2628" s="24" customFormat="1" x14ac:dyDescent="0.15"/>
    <row r="2629" s="24" customFormat="1" x14ac:dyDescent="0.15"/>
    <row r="2630" s="24" customFormat="1" x14ac:dyDescent="0.15"/>
    <row r="2631" s="24" customFormat="1" x14ac:dyDescent="0.15"/>
    <row r="2632" s="24" customFormat="1" x14ac:dyDescent="0.15"/>
    <row r="2633" s="24" customFormat="1" x14ac:dyDescent="0.15"/>
    <row r="2634" s="24" customFormat="1" x14ac:dyDescent="0.15"/>
    <row r="2635" s="24" customFormat="1" x14ac:dyDescent="0.15"/>
    <row r="2636" s="24" customFormat="1" x14ac:dyDescent="0.15"/>
    <row r="2637" s="24" customFormat="1" x14ac:dyDescent="0.15"/>
    <row r="2638" s="24" customFormat="1" x14ac:dyDescent="0.15"/>
    <row r="2639" s="24" customFormat="1" x14ac:dyDescent="0.15"/>
    <row r="2640" s="24" customFormat="1" x14ac:dyDescent="0.15"/>
    <row r="2641" s="24" customFormat="1" x14ac:dyDescent="0.15"/>
    <row r="2642" s="24" customFormat="1" x14ac:dyDescent="0.15"/>
    <row r="2643" s="24" customFormat="1" x14ac:dyDescent="0.15"/>
    <row r="2644" s="24" customFormat="1" x14ac:dyDescent="0.15"/>
    <row r="2645" s="24" customFormat="1" x14ac:dyDescent="0.15"/>
    <row r="2646" s="24" customFormat="1" x14ac:dyDescent="0.15"/>
    <row r="2647" s="24" customFormat="1" x14ac:dyDescent="0.15"/>
    <row r="2648" s="24" customFormat="1" x14ac:dyDescent="0.15"/>
    <row r="2649" s="24" customFormat="1" x14ac:dyDescent="0.15"/>
    <row r="2650" s="24" customFormat="1" x14ac:dyDescent="0.15"/>
    <row r="2651" s="24" customFormat="1" x14ac:dyDescent="0.15"/>
    <row r="2652" s="24" customFormat="1" x14ac:dyDescent="0.15"/>
    <row r="2653" s="24" customFormat="1" x14ac:dyDescent="0.15"/>
    <row r="2654" s="24" customFormat="1" x14ac:dyDescent="0.15"/>
    <row r="2655" s="24" customFormat="1" x14ac:dyDescent="0.15"/>
    <row r="2656" s="24" customFormat="1" x14ac:dyDescent="0.15"/>
    <row r="2657" s="24" customFormat="1" x14ac:dyDescent="0.15"/>
    <row r="2658" s="24" customFormat="1" x14ac:dyDescent="0.15"/>
    <row r="2659" s="24" customFormat="1" x14ac:dyDescent="0.15"/>
    <row r="2660" s="24" customFormat="1" x14ac:dyDescent="0.15"/>
    <row r="2661" s="24" customFormat="1" x14ac:dyDescent="0.15"/>
    <row r="2662" s="24" customFormat="1" x14ac:dyDescent="0.15"/>
    <row r="2663" s="24" customFormat="1" x14ac:dyDescent="0.15"/>
    <row r="2664" s="24" customFormat="1" x14ac:dyDescent="0.15"/>
    <row r="2665" s="24" customFormat="1" x14ac:dyDescent="0.15"/>
    <row r="2666" s="24" customFormat="1" x14ac:dyDescent="0.15"/>
    <row r="2667" s="24" customFormat="1" x14ac:dyDescent="0.15"/>
    <row r="2668" s="24" customFormat="1" x14ac:dyDescent="0.15"/>
    <row r="2669" s="24" customFormat="1" x14ac:dyDescent="0.15"/>
    <row r="2670" s="24" customFormat="1" x14ac:dyDescent="0.15"/>
    <row r="2671" s="24" customFormat="1" x14ac:dyDescent="0.15"/>
    <row r="2672" s="24" customFormat="1" x14ac:dyDescent="0.15"/>
    <row r="2673" s="24" customFormat="1" x14ac:dyDescent="0.15"/>
    <row r="2674" s="24" customFormat="1" x14ac:dyDescent="0.15"/>
    <row r="2675" s="24" customFormat="1" x14ac:dyDescent="0.15"/>
    <row r="2676" s="24" customFormat="1" x14ac:dyDescent="0.15"/>
    <row r="2677" s="24" customFormat="1" x14ac:dyDescent="0.15"/>
    <row r="2678" s="24" customFormat="1" x14ac:dyDescent="0.15"/>
    <row r="2679" s="24" customFormat="1" x14ac:dyDescent="0.15"/>
    <row r="2680" s="24" customFormat="1" x14ac:dyDescent="0.15"/>
    <row r="2681" s="24" customFormat="1" x14ac:dyDescent="0.15"/>
    <row r="2682" s="24" customFormat="1" x14ac:dyDescent="0.15"/>
    <row r="2683" s="24" customFormat="1" x14ac:dyDescent="0.15"/>
    <row r="2684" s="24" customFormat="1" x14ac:dyDescent="0.15"/>
    <row r="2685" s="24" customFormat="1" x14ac:dyDescent="0.15"/>
    <row r="2686" s="24" customFormat="1" x14ac:dyDescent="0.15"/>
    <row r="2687" s="24" customFormat="1" x14ac:dyDescent="0.15"/>
    <row r="2688" s="24" customFormat="1" x14ac:dyDescent="0.15"/>
    <row r="2689" s="24" customFormat="1" x14ac:dyDescent="0.15"/>
    <row r="2690" s="24" customFormat="1" x14ac:dyDescent="0.15"/>
    <row r="2691" s="24" customFormat="1" x14ac:dyDescent="0.15"/>
    <row r="2692" s="24" customFormat="1" x14ac:dyDescent="0.15"/>
    <row r="2693" s="24" customFormat="1" x14ac:dyDescent="0.15"/>
    <row r="2694" s="24" customFormat="1" x14ac:dyDescent="0.15"/>
    <row r="2695" s="24" customFormat="1" x14ac:dyDescent="0.15"/>
    <row r="2696" s="24" customFormat="1" x14ac:dyDescent="0.15"/>
    <row r="2697" s="24" customFormat="1" x14ac:dyDescent="0.15"/>
    <row r="2698" s="24" customFormat="1" x14ac:dyDescent="0.15"/>
    <row r="2699" s="24" customFormat="1" x14ac:dyDescent="0.15"/>
    <row r="2700" s="24" customFormat="1" x14ac:dyDescent="0.15"/>
    <row r="2701" s="24" customFormat="1" x14ac:dyDescent="0.15"/>
    <row r="2702" s="24" customFormat="1" x14ac:dyDescent="0.15"/>
    <row r="2703" s="24" customFormat="1" x14ac:dyDescent="0.15"/>
    <row r="2704" s="24" customFormat="1" x14ac:dyDescent="0.15"/>
    <row r="2705" s="24" customFormat="1" x14ac:dyDescent="0.15"/>
    <row r="2706" s="24" customFormat="1" x14ac:dyDescent="0.15"/>
    <row r="2707" s="24" customFormat="1" x14ac:dyDescent="0.15"/>
    <row r="2708" s="24" customFormat="1" x14ac:dyDescent="0.15"/>
    <row r="2709" s="24" customFormat="1" x14ac:dyDescent="0.15"/>
    <row r="2710" s="24" customFormat="1" x14ac:dyDescent="0.15"/>
    <row r="2711" s="24" customFormat="1" x14ac:dyDescent="0.15"/>
    <row r="2712" s="24" customFormat="1" x14ac:dyDescent="0.15"/>
    <row r="2713" s="24" customFormat="1" x14ac:dyDescent="0.15"/>
    <row r="2714" s="24" customFormat="1" x14ac:dyDescent="0.15"/>
    <row r="2715" s="24" customFormat="1" x14ac:dyDescent="0.15"/>
    <row r="2716" s="24" customFormat="1" x14ac:dyDescent="0.15"/>
    <row r="2717" s="24" customFormat="1" x14ac:dyDescent="0.15"/>
    <row r="2718" s="24" customFormat="1" x14ac:dyDescent="0.15"/>
    <row r="2719" s="24" customFormat="1" x14ac:dyDescent="0.15"/>
    <row r="2720" s="24" customFormat="1" x14ac:dyDescent="0.15"/>
    <row r="2721" s="24" customFormat="1" x14ac:dyDescent="0.15"/>
    <row r="2722" s="24" customFormat="1" x14ac:dyDescent="0.15"/>
    <row r="2723" s="24" customFormat="1" x14ac:dyDescent="0.15"/>
    <row r="2724" s="24" customFormat="1" x14ac:dyDescent="0.15"/>
    <row r="2725" s="24" customFormat="1" x14ac:dyDescent="0.15"/>
    <row r="2726" s="24" customFormat="1" x14ac:dyDescent="0.15"/>
    <row r="2727" s="24" customFormat="1" x14ac:dyDescent="0.15"/>
    <row r="2728" s="24" customFormat="1" x14ac:dyDescent="0.15"/>
    <row r="2729" s="24" customFormat="1" x14ac:dyDescent="0.15"/>
    <row r="2730" s="24" customFormat="1" x14ac:dyDescent="0.15"/>
    <row r="2731" s="24" customFormat="1" x14ac:dyDescent="0.15"/>
    <row r="2732" s="24" customFormat="1" x14ac:dyDescent="0.15"/>
    <row r="2733" s="24" customFormat="1" x14ac:dyDescent="0.15"/>
    <row r="2734" s="24" customFormat="1" x14ac:dyDescent="0.15"/>
    <row r="2735" s="24" customFormat="1" x14ac:dyDescent="0.15"/>
    <row r="2736" s="24" customFormat="1" x14ac:dyDescent="0.15"/>
    <row r="2737" s="24" customFormat="1" x14ac:dyDescent="0.15"/>
    <row r="2738" s="24" customFormat="1" x14ac:dyDescent="0.15"/>
    <row r="2739" s="24" customFormat="1" x14ac:dyDescent="0.15"/>
    <row r="2740" s="24" customFormat="1" x14ac:dyDescent="0.15"/>
    <row r="2741" s="24" customFormat="1" x14ac:dyDescent="0.15"/>
    <row r="2742" s="24" customFormat="1" x14ac:dyDescent="0.15"/>
    <row r="2743" s="24" customFormat="1" x14ac:dyDescent="0.15"/>
    <row r="2744" s="24" customFormat="1" x14ac:dyDescent="0.15"/>
    <row r="2745" s="24" customFormat="1" x14ac:dyDescent="0.15"/>
    <row r="2746" s="24" customFormat="1" x14ac:dyDescent="0.15"/>
    <row r="2747" s="24" customFormat="1" x14ac:dyDescent="0.15"/>
    <row r="2748" s="24" customFormat="1" x14ac:dyDescent="0.15"/>
    <row r="2749" s="24" customFormat="1" x14ac:dyDescent="0.15"/>
    <row r="2750" s="24" customFormat="1" x14ac:dyDescent="0.15"/>
    <row r="2751" s="24" customFormat="1" x14ac:dyDescent="0.15"/>
    <row r="2752" s="24" customFormat="1" x14ac:dyDescent="0.15"/>
    <row r="2753" s="24" customFormat="1" x14ac:dyDescent="0.15"/>
    <row r="2754" s="24" customFormat="1" x14ac:dyDescent="0.15"/>
    <row r="2755" s="24" customFormat="1" x14ac:dyDescent="0.15"/>
    <row r="2756" s="24" customFormat="1" x14ac:dyDescent="0.15"/>
    <row r="2757" s="24" customFormat="1" x14ac:dyDescent="0.15"/>
    <row r="2758" s="24" customFormat="1" x14ac:dyDescent="0.15"/>
    <row r="2759" s="24" customFormat="1" x14ac:dyDescent="0.15"/>
    <row r="2760" s="24" customFormat="1" x14ac:dyDescent="0.15"/>
    <row r="2761" s="24" customFormat="1" x14ac:dyDescent="0.15"/>
    <row r="2762" s="24" customFormat="1" x14ac:dyDescent="0.15"/>
    <row r="2763" s="24" customFormat="1" x14ac:dyDescent="0.15"/>
    <row r="2764" s="24" customFormat="1" x14ac:dyDescent="0.15"/>
    <row r="2765" s="24" customFormat="1" x14ac:dyDescent="0.15"/>
    <row r="2766" s="24" customFormat="1" x14ac:dyDescent="0.15"/>
    <row r="2767" s="24" customFormat="1" x14ac:dyDescent="0.15"/>
    <row r="2768" s="24" customFormat="1" x14ac:dyDescent="0.15"/>
    <row r="2769" s="24" customFormat="1" x14ac:dyDescent="0.15"/>
    <row r="2770" s="24" customFormat="1" x14ac:dyDescent="0.15"/>
    <row r="2771" s="24" customFormat="1" x14ac:dyDescent="0.15"/>
    <row r="2772" s="24" customFormat="1" x14ac:dyDescent="0.15"/>
    <row r="2773" s="24" customFormat="1" x14ac:dyDescent="0.15"/>
    <row r="2774" s="24" customFormat="1" x14ac:dyDescent="0.15"/>
    <row r="2775" s="24" customFormat="1" x14ac:dyDescent="0.15"/>
    <row r="2776" s="24" customFormat="1" x14ac:dyDescent="0.15"/>
    <row r="2777" s="24" customFormat="1" x14ac:dyDescent="0.15"/>
    <row r="2778" s="24" customFormat="1" x14ac:dyDescent="0.15"/>
    <row r="2779" s="24" customFormat="1" x14ac:dyDescent="0.15"/>
    <row r="2780" s="24" customFormat="1" x14ac:dyDescent="0.15"/>
    <row r="2781" s="24" customFormat="1" x14ac:dyDescent="0.15"/>
    <row r="2782" s="24" customFormat="1" x14ac:dyDescent="0.15"/>
    <row r="2783" s="24" customFormat="1" x14ac:dyDescent="0.15"/>
    <row r="2784" s="24" customFormat="1" x14ac:dyDescent="0.15"/>
    <row r="2785" s="24" customFormat="1" x14ac:dyDescent="0.15"/>
    <row r="2786" s="24" customFormat="1" x14ac:dyDescent="0.15"/>
    <row r="2787" s="24" customFormat="1" x14ac:dyDescent="0.15"/>
    <row r="2788" s="24" customFormat="1" x14ac:dyDescent="0.15"/>
    <row r="2789" s="24" customFormat="1" x14ac:dyDescent="0.15"/>
    <row r="2790" s="24" customFormat="1" x14ac:dyDescent="0.15"/>
    <row r="2791" s="24" customFormat="1" x14ac:dyDescent="0.15"/>
    <row r="2792" s="24" customFormat="1" x14ac:dyDescent="0.15"/>
    <row r="2793" s="24" customFormat="1" x14ac:dyDescent="0.15"/>
    <row r="2794" s="24" customFormat="1" x14ac:dyDescent="0.15"/>
    <row r="2795" s="24" customFormat="1" x14ac:dyDescent="0.15"/>
    <row r="2796" s="24" customFormat="1" x14ac:dyDescent="0.15"/>
    <row r="2797" s="24" customFormat="1" x14ac:dyDescent="0.15"/>
    <row r="2798" s="24" customFormat="1" x14ac:dyDescent="0.15"/>
    <row r="2799" s="24" customFormat="1" x14ac:dyDescent="0.15"/>
    <row r="2800" s="24" customFormat="1" x14ac:dyDescent="0.15"/>
    <row r="2801" s="24" customFormat="1" x14ac:dyDescent="0.15"/>
    <row r="2802" s="24" customFormat="1" x14ac:dyDescent="0.15"/>
    <row r="2803" s="24" customFormat="1" x14ac:dyDescent="0.15"/>
    <row r="2804" s="24" customFormat="1" x14ac:dyDescent="0.15"/>
    <row r="2805" s="24" customFormat="1" x14ac:dyDescent="0.15"/>
    <row r="2806" s="24" customFormat="1" x14ac:dyDescent="0.15"/>
    <row r="2807" s="24" customFormat="1" x14ac:dyDescent="0.15"/>
    <row r="2808" s="24" customFormat="1" x14ac:dyDescent="0.15"/>
    <row r="2809" s="24" customFormat="1" x14ac:dyDescent="0.15"/>
    <row r="2810" s="24" customFormat="1" x14ac:dyDescent="0.15"/>
    <row r="2811" s="24" customFormat="1" x14ac:dyDescent="0.15"/>
    <row r="2812" s="24" customFormat="1" x14ac:dyDescent="0.15"/>
    <row r="2813" s="24" customFormat="1" x14ac:dyDescent="0.15"/>
    <row r="2814" s="24" customFormat="1" x14ac:dyDescent="0.15"/>
    <row r="2815" s="24" customFormat="1" x14ac:dyDescent="0.15"/>
    <row r="2816" s="24" customFormat="1" x14ac:dyDescent="0.15"/>
    <row r="2817" s="24" customFormat="1" x14ac:dyDescent="0.15"/>
    <row r="2818" s="24" customFormat="1" x14ac:dyDescent="0.15"/>
    <row r="2819" s="24" customFormat="1" x14ac:dyDescent="0.15"/>
    <row r="2820" s="24" customFormat="1" x14ac:dyDescent="0.15"/>
    <row r="2821" s="24" customFormat="1" x14ac:dyDescent="0.15"/>
    <row r="2822" s="24" customFormat="1" x14ac:dyDescent="0.15"/>
    <row r="2823" s="24" customFormat="1" x14ac:dyDescent="0.15"/>
    <row r="2824" s="24" customFormat="1" x14ac:dyDescent="0.15"/>
    <row r="2825" s="24" customFormat="1" x14ac:dyDescent="0.15"/>
    <row r="2826" s="24" customFormat="1" x14ac:dyDescent="0.15"/>
    <row r="2827" s="24" customFormat="1" x14ac:dyDescent="0.15"/>
    <row r="2828" s="24" customFormat="1" x14ac:dyDescent="0.15"/>
    <row r="2829" s="24" customFormat="1" x14ac:dyDescent="0.15"/>
    <row r="2830" s="24" customFormat="1" x14ac:dyDescent="0.15"/>
    <row r="2831" s="24" customFormat="1" x14ac:dyDescent="0.15"/>
    <row r="2832" s="24" customFormat="1" x14ac:dyDescent="0.15"/>
    <row r="2833" s="24" customFormat="1" x14ac:dyDescent="0.15"/>
    <row r="2834" s="24" customFormat="1" x14ac:dyDescent="0.15"/>
    <row r="2835" s="24" customFormat="1" x14ac:dyDescent="0.15"/>
    <row r="2836" s="24" customFormat="1" x14ac:dyDescent="0.15"/>
    <row r="2837" s="24" customFormat="1" x14ac:dyDescent="0.15"/>
    <row r="2838" s="24" customFormat="1" x14ac:dyDescent="0.15"/>
    <row r="2839" s="24" customFormat="1" x14ac:dyDescent="0.15"/>
    <row r="2840" s="24" customFormat="1" x14ac:dyDescent="0.15"/>
    <row r="2841" s="24" customFormat="1" x14ac:dyDescent="0.15"/>
    <row r="2842" s="24" customFormat="1" x14ac:dyDescent="0.15"/>
    <row r="2843" s="24" customFormat="1" x14ac:dyDescent="0.15"/>
    <row r="2844" s="24" customFormat="1" x14ac:dyDescent="0.15"/>
    <row r="2845" s="24" customFormat="1" x14ac:dyDescent="0.15"/>
    <row r="2846" s="24" customFormat="1" x14ac:dyDescent="0.15"/>
    <row r="2847" s="24" customFormat="1" x14ac:dyDescent="0.15"/>
    <row r="2848" s="24" customFormat="1" x14ac:dyDescent="0.15"/>
    <row r="2849" s="24" customFormat="1" x14ac:dyDescent="0.15"/>
    <row r="2850" s="24" customFormat="1" x14ac:dyDescent="0.15"/>
    <row r="2851" s="24" customFormat="1" x14ac:dyDescent="0.15"/>
    <row r="2852" s="24" customFormat="1" x14ac:dyDescent="0.15"/>
    <row r="2853" s="24" customFormat="1" x14ac:dyDescent="0.15"/>
    <row r="2854" s="24" customFormat="1" x14ac:dyDescent="0.15"/>
    <row r="2855" s="24" customFormat="1" x14ac:dyDescent="0.15"/>
    <row r="2856" s="24" customFormat="1" x14ac:dyDescent="0.15"/>
    <row r="2857" s="24" customFormat="1" x14ac:dyDescent="0.15"/>
    <row r="2858" s="24" customFormat="1" x14ac:dyDescent="0.15"/>
    <row r="2859" s="24" customFormat="1" x14ac:dyDescent="0.15"/>
    <row r="2860" s="24" customFormat="1" x14ac:dyDescent="0.15"/>
    <row r="2861" s="24" customFormat="1" x14ac:dyDescent="0.15"/>
    <row r="2862" s="24" customFormat="1" x14ac:dyDescent="0.15"/>
    <row r="2863" s="24" customFormat="1" x14ac:dyDescent="0.15"/>
    <row r="2864" s="24" customFormat="1" x14ac:dyDescent="0.15"/>
    <row r="2865" s="24" customFormat="1" x14ac:dyDescent="0.15"/>
    <row r="2866" s="24" customFormat="1" x14ac:dyDescent="0.15"/>
    <row r="2867" s="24" customFormat="1" x14ac:dyDescent="0.15"/>
    <row r="2868" s="24" customFormat="1" x14ac:dyDescent="0.15"/>
    <row r="2869" s="24" customFormat="1" x14ac:dyDescent="0.15"/>
    <row r="2870" s="24" customFormat="1" x14ac:dyDescent="0.15"/>
    <row r="2871" s="24" customFormat="1" x14ac:dyDescent="0.15"/>
    <row r="2872" s="24" customFormat="1" x14ac:dyDescent="0.15"/>
    <row r="2873" s="24" customFormat="1" x14ac:dyDescent="0.15"/>
    <row r="2874" s="24" customFormat="1" x14ac:dyDescent="0.15"/>
    <row r="2875" s="24" customFormat="1" x14ac:dyDescent="0.15"/>
    <row r="2876" s="24" customFormat="1" x14ac:dyDescent="0.15"/>
    <row r="2877" s="24" customFormat="1" x14ac:dyDescent="0.15"/>
    <row r="2878" s="24" customFormat="1" x14ac:dyDescent="0.15"/>
    <row r="2879" s="24" customFormat="1" x14ac:dyDescent="0.15"/>
    <row r="2880" s="24" customFormat="1" x14ac:dyDescent="0.15"/>
    <row r="2881" s="24" customFormat="1" x14ac:dyDescent="0.15"/>
    <row r="2882" s="24" customFormat="1" x14ac:dyDescent="0.15"/>
    <row r="2883" s="24" customFormat="1" x14ac:dyDescent="0.15"/>
    <row r="2884" s="24" customFormat="1" x14ac:dyDescent="0.15"/>
    <row r="2885" s="24" customFormat="1" x14ac:dyDescent="0.15"/>
    <row r="2886" s="24" customFormat="1" x14ac:dyDescent="0.15"/>
    <row r="2887" s="24" customFormat="1" x14ac:dyDescent="0.15"/>
    <row r="2888" s="24" customFormat="1" x14ac:dyDescent="0.15"/>
    <row r="2889" s="24" customFormat="1" x14ac:dyDescent="0.15"/>
    <row r="2890" s="24" customFormat="1" x14ac:dyDescent="0.15"/>
    <row r="2891" s="24" customFormat="1" x14ac:dyDescent="0.15"/>
    <row r="2892" s="24" customFormat="1" x14ac:dyDescent="0.15"/>
    <row r="2893" s="24" customFormat="1" x14ac:dyDescent="0.15"/>
    <row r="2894" s="24" customFormat="1" x14ac:dyDescent="0.15"/>
    <row r="2895" s="24" customFormat="1" x14ac:dyDescent="0.15"/>
    <row r="2896" s="24" customFormat="1" x14ac:dyDescent="0.15"/>
    <row r="2897" s="24" customFormat="1" x14ac:dyDescent="0.15"/>
    <row r="2898" s="24" customFormat="1" x14ac:dyDescent="0.15"/>
    <row r="2899" s="24" customFormat="1" x14ac:dyDescent="0.15"/>
    <row r="2900" s="24" customFormat="1" x14ac:dyDescent="0.15"/>
    <row r="2901" s="24" customFormat="1" x14ac:dyDescent="0.15"/>
    <row r="2902" s="24" customFormat="1" x14ac:dyDescent="0.15"/>
    <row r="2903" s="24" customFormat="1" x14ac:dyDescent="0.15"/>
    <row r="2904" s="24" customFormat="1" x14ac:dyDescent="0.15"/>
    <row r="2905" s="24" customFormat="1" x14ac:dyDescent="0.15"/>
    <row r="2906" s="24" customFormat="1" x14ac:dyDescent="0.15"/>
    <row r="2907" s="24" customFormat="1" x14ac:dyDescent="0.15"/>
    <row r="2908" s="24" customFormat="1" x14ac:dyDescent="0.15"/>
    <row r="2909" s="24" customFormat="1" x14ac:dyDescent="0.15"/>
    <row r="2910" s="24" customFormat="1" x14ac:dyDescent="0.15"/>
    <row r="2911" s="24" customFormat="1" x14ac:dyDescent="0.15"/>
    <row r="2912" s="24" customFormat="1" x14ac:dyDescent="0.15"/>
    <row r="2913" s="24" customFormat="1" x14ac:dyDescent="0.15"/>
    <row r="2914" s="24" customFormat="1" x14ac:dyDescent="0.15"/>
    <row r="2915" s="24" customFormat="1" x14ac:dyDescent="0.15"/>
    <row r="2916" s="24" customFormat="1" x14ac:dyDescent="0.15"/>
    <row r="2917" s="24" customFormat="1" x14ac:dyDescent="0.15"/>
    <row r="2918" s="24" customFormat="1" x14ac:dyDescent="0.15"/>
    <row r="2919" s="24" customFormat="1" x14ac:dyDescent="0.15"/>
    <row r="2920" s="24" customFormat="1" x14ac:dyDescent="0.15"/>
    <row r="2921" s="24" customFormat="1" x14ac:dyDescent="0.15"/>
    <row r="2922" s="24" customFormat="1" x14ac:dyDescent="0.15"/>
    <row r="2923" s="24" customFormat="1" x14ac:dyDescent="0.15"/>
    <row r="2924" s="24" customFormat="1" x14ac:dyDescent="0.15"/>
    <row r="2925" s="24" customFormat="1" x14ac:dyDescent="0.15"/>
    <row r="2926" s="24" customFormat="1" x14ac:dyDescent="0.15"/>
    <row r="2927" s="24" customFormat="1" x14ac:dyDescent="0.15"/>
    <row r="2928" s="24" customFormat="1" x14ac:dyDescent="0.15"/>
    <row r="2929" s="24" customFormat="1" x14ac:dyDescent="0.15"/>
    <row r="2930" s="24" customFormat="1" x14ac:dyDescent="0.15"/>
    <row r="2931" s="24" customFormat="1" x14ac:dyDescent="0.15"/>
    <row r="2932" s="24" customFormat="1" x14ac:dyDescent="0.15"/>
    <row r="2933" s="24" customFormat="1" x14ac:dyDescent="0.15"/>
    <row r="2934" s="24" customFormat="1" x14ac:dyDescent="0.15"/>
    <row r="2935" s="24" customFormat="1" x14ac:dyDescent="0.15"/>
    <row r="2936" s="24" customFormat="1" x14ac:dyDescent="0.15"/>
    <row r="2937" s="24" customFormat="1" x14ac:dyDescent="0.15"/>
    <row r="2938" s="24" customFormat="1" x14ac:dyDescent="0.15"/>
    <row r="2939" s="24" customFormat="1" x14ac:dyDescent="0.15"/>
    <row r="2940" s="24" customFormat="1" x14ac:dyDescent="0.15"/>
    <row r="2941" s="24" customFormat="1" x14ac:dyDescent="0.15"/>
    <row r="2942" s="24" customFormat="1" x14ac:dyDescent="0.15"/>
    <row r="2943" s="24" customFormat="1" x14ac:dyDescent="0.15"/>
    <row r="2944" s="24" customFormat="1" x14ac:dyDescent="0.15"/>
    <row r="2945" s="24" customFormat="1" x14ac:dyDescent="0.15"/>
    <row r="2946" s="24" customFormat="1" x14ac:dyDescent="0.15"/>
    <row r="2947" s="24" customFormat="1" x14ac:dyDescent="0.15"/>
    <row r="2948" s="24" customFormat="1" x14ac:dyDescent="0.15"/>
    <row r="2949" s="24" customFormat="1" x14ac:dyDescent="0.15"/>
    <row r="2950" s="24" customFormat="1" x14ac:dyDescent="0.15"/>
    <row r="2951" s="24" customFormat="1" x14ac:dyDescent="0.15"/>
    <row r="2952" s="24" customFormat="1" x14ac:dyDescent="0.15"/>
    <row r="2953" s="24" customFormat="1" x14ac:dyDescent="0.15"/>
    <row r="2954" s="24" customFormat="1" x14ac:dyDescent="0.15"/>
    <row r="2955" s="24" customFormat="1" x14ac:dyDescent="0.15"/>
    <row r="2956" s="24" customFormat="1" x14ac:dyDescent="0.15"/>
    <row r="2957" s="24" customFormat="1" x14ac:dyDescent="0.15"/>
    <row r="2958" s="24" customFormat="1" x14ac:dyDescent="0.15"/>
    <row r="2959" s="24" customFormat="1" x14ac:dyDescent="0.15"/>
    <row r="2960" s="24" customFormat="1" x14ac:dyDescent="0.15"/>
    <row r="2961" s="24" customFormat="1" x14ac:dyDescent="0.15"/>
    <row r="2962" s="24" customFormat="1" x14ac:dyDescent="0.15"/>
    <row r="2963" s="24" customFormat="1" x14ac:dyDescent="0.15"/>
    <row r="2964" s="24" customFormat="1" x14ac:dyDescent="0.15"/>
    <row r="2965" s="24" customFormat="1" x14ac:dyDescent="0.15"/>
    <row r="2966" s="24" customFormat="1" x14ac:dyDescent="0.15"/>
    <row r="2967" s="24" customFormat="1" x14ac:dyDescent="0.15"/>
    <row r="2968" s="24" customFormat="1" x14ac:dyDescent="0.15"/>
    <row r="2969" s="24" customFormat="1" x14ac:dyDescent="0.15"/>
    <row r="2970" s="24" customFormat="1" x14ac:dyDescent="0.15"/>
    <row r="2971" s="24" customFormat="1" x14ac:dyDescent="0.15"/>
    <row r="2972" s="24" customFormat="1" x14ac:dyDescent="0.15"/>
    <row r="2973" s="24" customFormat="1" x14ac:dyDescent="0.15"/>
    <row r="2974" s="24" customFormat="1" x14ac:dyDescent="0.15"/>
    <row r="2975" s="24" customFormat="1" x14ac:dyDescent="0.15"/>
    <row r="2976" s="24" customFormat="1" x14ac:dyDescent="0.15"/>
    <row r="2977" s="24" customFormat="1" x14ac:dyDescent="0.15"/>
    <row r="2978" s="24" customFormat="1" x14ac:dyDescent="0.15"/>
    <row r="2979" s="24" customFormat="1" x14ac:dyDescent="0.15"/>
    <row r="2980" s="24" customFormat="1" x14ac:dyDescent="0.15"/>
    <row r="2981" s="24" customFormat="1" x14ac:dyDescent="0.15"/>
    <row r="2982" s="24" customFormat="1" x14ac:dyDescent="0.15"/>
    <row r="2983" s="24" customFormat="1" x14ac:dyDescent="0.15"/>
    <row r="2984" s="24" customFormat="1" x14ac:dyDescent="0.15"/>
    <row r="2985" s="24" customFormat="1" x14ac:dyDescent="0.15"/>
    <row r="2986" s="24" customFormat="1" x14ac:dyDescent="0.15"/>
    <row r="2987" s="24" customFormat="1" x14ac:dyDescent="0.15"/>
    <row r="2988" s="24" customFormat="1" x14ac:dyDescent="0.15"/>
    <row r="2989" s="24" customFormat="1" x14ac:dyDescent="0.15"/>
    <row r="2990" s="24" customFormat="1" x14ac:dyDescent="0.15"/>
    <row r="2991" s="24" customFormat="1" x14ac:dyDescent="0.15"/>
    <row r="2992" s="24" customFormat="1" x14ac:dyDescent="0.15"/>
    <row r="2993" s="24" customFormat="1" x14ac:dyDescent="0.15"/>
    <row r="2994" s="24" customFormat="1" x14ac:dyDescent="0.15"/>
    <row r="2995" s="24" customFormat="1" x14ac:dyDescent="0.15"/>
    <row r="2996" s="24" customFormat="1" x14ac:dyDescent="0.15"/>
    <row r="2997" s="24" customFormat="1" x14ac:dyDescent="0.15"/>
    <row r="2998" s="24" customFormat="1" x14ac:dyDescent="0.15"/>
    <row r="2999" s="24" customFormat="1" x14ac:dyDescent="0.15"/>
    <row r="3000" s="24" customFormat="1" x14ac:dyDescent="0.15"/>
    <row r="3001" s="24" customFormat="1" x14ac:dyDescent="0.15"/>
    <row r="3002" s="24" customFormat="1" x14ac:dyDescent="0.15"/>
    <row r="3003" s="24" customFormat="1" x14ac:dyDescent="0.15"/>
    <row r="3004" s="24" customFormat="1" x14ac:dyDescent="0.15"/>
    <row r="3005" s="24" customFormat="1" x14ac:dyDescent="0.15"/>
    <row r="3006" s="24" customFormat="1" x14ac:dyDescent="0.15"/>
    <row r="3007" s="24" customFormat="1" x14ac:dyDescent="0.15"/>
    <row r="3008" s="24" customFormat="1" x14ac:dyDescent="0.15"/>
    <row r="3009" s="24" customFormat="1" x14ac:dyDescent="0.15"/>
    <row r="3010" s="24" customFormat="1" x14ac:dyDescent="0.15"/>
    <row r="3011" s="24" customFormat="1" x14ac:dyDescent="0.15"/>
    <row r="3012" s="24" customFormat="1" x14ac:dyDescent="0.15"/>
    <row r="3013" s="24" customFormat="1" x14ac:dyDescent="0.15"/>
    <row r="3014" s="24" customFormat="1" x14ac:dyDescent="0.15"/>
    <row r="3015" s="24" customFormat="1" x14ac:dyDescent="0.15"/>
    <row r="3016" s="24" customFormat="1" x14ac:dyDescent="0.15"/>
    <row r="3017" s="24" customFormat="1" x14ac:dyDescent="0.15"/>
    <row r="3018" s="24" customFormat="1" x14ac:dyDescent="0.15"/>
    <row r="3019" s="24" customFormat="1" x14ac:dyDescent="0.15"/>
    <row r="3020" s="24" customFormat="1" x14ac:dyDescent="0.15"/>
    <row r="3021" s="24" customFormat="1" x14ac:dyDescent="0.15"/>
    <row r="3022" s="24" customFormat="1" x14ac:dyDescent="0.15"/>
    <row r="3023" s="24" customFormat="1" x14ac:dyDescent="0.15"/>
    <row r="3024" s="24" customFormat="1" x14ac:dyDescent="0.15"/>
    <row r="3025" s="24" customFormat="1" x14ac:dyDescent="0.15"/>
    <row r="3026" s="24" customFormat="1" x14ac:dyDescent="0.15"/>
    <row r="3027" s="24" customFormat="1" x14ac:dyDescent="0.15"/>
    <row r="3028" s="24" customFormat="1" x14ac:dyDescent="0.15"/>
    <row r="3029" s="24" customFormat="1" x14ac:dyDescent="0.15"/>
    <row r="3030" s="24" customFormat="1" x14ac:dyDescent="0.15"/>
    <row r="3031" s="24" customFormat="1" x14ac:dyDescent="0.15"/>
    <row r="3032" s="24" customFormat="1" x14ac:dyDescent="0.15"/>
    <row r="3033" s="24" customFormat="1" x14ac:dyDescent="0.15"/>
    <row r="3034" s="24" customFormat="1" x14ac:dyDescent="0.15"/>
    <row r="3035" s="24" customFormat="1" x14ac:dyDescent="0.15"/>
    <row r="3036" s="24" customFormat="1" x14ac:dyDescent="0.15"/>
    <row r="3037" s="24" customFormat="1" x14ac:dyDescent="0.15"/>
    <row r="3038" s="24" customFormat="1" x14ac:dyDescent="0.15"/>
    <row r="3039" s="24" customFormat="1" x14ac:dyDescent="0.15"/>
    <row r="3040" s="24" customFormat="1" x14ac:dyDescent="0.15"/>
    <row r="3041" s="24" customFormat="1" x14ac:dyDescent="0.15"/>
    <row r="3042" s="24" customFormat="1" x14ac:dyDescent="0.15"/>
    <row r="3043" s="24" customFormat="1" x14ac:dyDescent="0.15"/>
    <row r="3044" s="24" customFormat="1" x14ac:dyDescent="0.15"/>
    <row r="3045" s="24" customFormat="1" x14ac:dyDescent="0.15"/>
    <row r="3046" s="24" customFormat="1" x14ac:dyDescent="0.15"/>
    <row r="3047" s="24" customFormat="1" x14ac:dyDescent="0.15"/>
    <row r="3048" s="24" customFormat="1" x14ac:dyDescent="0.15"/>
    <row r="3049" s="24" customFormat="1" x14ac:dyDescent="0.15"/>
    <row r="3050" s="24" customFormat="1" x14ac:dyDescent="0.15"/>
    <row r="3051" s="24" customFormat="1" x14ac:dyDescent="0.15"/>
    <row r="3052" s="24" customFormat="1" x14ac:dyDescent="0.15"/>
    <row r="3053" s="24" customFormat="1" x14ac:dyDescent="0.15"/>
    <row r="3054" s="24" customFormat="1" x14ac:dyDescent="0.15"/>
    <row r="3055" s="24" customFormat="1" x14ac:dyDescent="0.15"/>
    <row r="3056" s="24" customFormat="1" x14ac:dyDescent="0.15"/>
    <row r="3057" s="24" customFormat="1" x14ac:dyDescent="0.15"/>
    <row r="3058" s="24" customFormat="1" x14ac:dyDescent="0.15"/>
    <row r="3059" s="24" customFormat="1" x14ac:dyDescent="0.15"/>
    <row r="3060" s="24" customFormat="1" x14ac:dyDescent="0.15"/>
    <row r="3061" s="24" customFormat="1" x14ac:dyDescent="0.15"/>
    <row r="3062" s="24" customFormat="1" x14ac:dyDescent="0.15"/>
    <row r="3063" s="24" customFormat="1" x14ac:dyDescent="0.15"/>
    <row r="3064" s="24" customFormat="1" x14ac:dyDescent="0.15"/>
    <row r="3065" s="24" customFormat="1" x14ac:dyDescent="0.15"/>
    <row r="3066" s="24" customFormat="1" x14ac:dyDescent="0.15"/>
    <row r="3067" s="24" customFormat="1" x14ac:dyDescent="0.15"/>
    <row r="3068" s="24" customFormat="1" x14ac:dyDescent="0.15"/>
    <row r="3069" s="24" customFormat="1" x14ac:dyDescent="0.15"/>
    <row r="3070" s="24" customFormat="1" x14ac:dyDescent="0.15"/>
    <row r="3071" s="24" customFormat="1" x14ac:dyDescent="0.15"/>
    <row r="3072" s="24" customFormat="1" x14ac:dyDescent="0.15"/>
    <row r="3073" s="24" customFormat="1" x14ac:dyDescent="0.15"/>
    <row r="3074" s="24" customFormat="1" x14ac:dyDescent="0.15"/>
    <row r="3075" s="24" customFormat="1" x14ac:dyDescent="0.15"/>
    <row r="3076" s="24" customFormat="1" x14ac:dyDescent="0.15"/>
    <row r="3077" s="24" customFormat="1" x14ac:dyDescent="0.15"/>
    <row r="3078" s="24" customFormat="1" x14ac:dyDescent="0.15"/>
    <row r="3079" s="24" customFormat="1" x14ac:dyDescent="0.15"/>
    <row r="3080" s="24" customFormat="1" x14ac:dyDescent="0.15"/>
    <row r="3081" s="24" customFormat="1" x14ac:dyDescent="0.15"/>
    <row r="3082" s="24" customFormat="1" x14ac:dyDescent="0.15"/>
    <row r="3083" s="24" customFormat="1" x14ac:dyDescent="0.15"/>
    <row r="3084" s="24" customFormat="1" x14ac:dyDescent="0.15"/>
    <row r="3085" s="24" customFormat="1" x14ac:dyDescent="0.15"/>
    <row r="3086" s="24" customFormat="1" x14ac:dyDescent="0.15"/>
    <row r="3087" s="24" customFormat="1" x14ac:dyDescent="0.15"/>
    <row r="3088" s="24" customFormat="1" x14ac:dyDescent="0.15"/>
    <row r="3089" s="24" customFormat="1" x14ac:dyDescent="0.15"/>
    <row r="3090" s="24" customFormat="1" x14ac:dyDescent="0.15"/>
    <row r="3091" s="24" customFormat="1" x14ac:dyDescent="0.15"/>
    <row r="3092" s="24" customFormat="1" x14ac:dyDescent="0.15"/>
    <row r="3093" s="24" customFormat="1" x14ac:dyDescent="0.15"/>
    <row r="3094" s="24" customFormat="1" x14ac:dyDescent="0.15"/>
    <row r="3095" s="24" customFormat="1" x14ac:dyDescent="0.15"/>
    <row r="3096" s="24" customFormat="1" x14ac:dyDescent="0.15"/>
    <row r="3097" s="24" customFormat="1" x14ac:dyDescent="0.15"/>
    <row r="3098" s="24" customFormat="1" x14ac:dyDescent="0.15"/>
    <row r="3099" s="24" customFormat="1" x14ac:dyDescent="0.15"/>
    <row r="3100" s="24" customFormat="1" x14ac:dyDescent="0.15"/>
    <row r="3101" s="24" customFormat="1" x14ac:dyDescent="0.15"/>
    <row r="3102" s="24" customFormat="1" x14ac:dyDescent="0.15"/>
    <row r="3103" s="24" customFormat="1" x14ac:dyDescent="0.15"/>
    <row r="3104" s="24" customFormat="1" x14ac:dyDescent="0.15"/>
    <row r="3105" s="24" customFormat="1" x14ac:dyDescent="0.15"/>
    <row r="3106" s="24" customFormat="1" x14ac:dyDescent="0.15"/>
    <row r="3107" s="24" customFormat="1" x14ac:dyDescent="0.15"/>
    <row r="3108" s="24" customFormat="1" x14ac:dyDescent="0.15"/>
    <row r="3109" s="24" customFormat="1" x14ac:dyDescent="0.15"/>
    <row r="3110" s="24" customFormat="1" x14ac:dyDescent="0.15"/>
    <row r="3111" s="24" customFormat="1" x14ac:dyDescent="0.15"/>
    <row r="3112" s="24" customFormat="1" x14ac:dyDescent="0.15"/>
    <row r="3113" s="24" customFormat="1" x14ac:dyDescent="0.15"/>
    <row r="3114" s="24" customFormat="1" x14ac:dyDescent="0.15"/>
    <row r="3115" s="24" customFormat="1" x14ac:dyDescent="0.15"/>
    <row r="3116" s="24" customFormat="1" x14ac:dyDescent="0.15"/>
    <row r="3117" s="24" customFormat="1" x14ac:dyDescent="0.15"/>
    <row r="3118" s="24" customFormat="1" x14ac:dyDescent="0.15"/>
    <row r="3119" s="24" customFormat="1" x14ac:dyDescent="0.15"/>
    <row r="3120" s="24" customFormat="1" x14ac:dyDescent="0.15"/>
    <row r="3121" s="24" customFormat="1" x14ac:dyDescent="0.15"/>
    <row r="3122" s="24" customFormat="1" x14ac:dyDescent="0.15"/>
    <row r="3123" s="24" customFormat="1" x14ac:dyDescent="0.15"/>
    <row r="3124" s="24" customFormat="1" x14ac:dyDescent="0.15"/>
    <row r="3125" s="24" customFormat="1" x14ac:dyDescent="0.15"/>
    <row r="3126" s="24" customFormat="1" x14ac:dyDescent="0.15"/>
    <row r="3127" s="24" customFormat="1" x14ac:dyDescent="0.15"/>
    <row r="3128" s="24" customFormat="1" x14ac:dyDescent="0.15"/>
    <row r="3129" s="24" customFormat="1" x14ac:dyDescent="0.15"/>
    <row r="3130" s="24" customFormat="1" x14ac:dyDescent="0.15"/>
    <row r="3131" s="24" customFormat="1" x14ac:dyDescent="0.15"/>
    <row r="3132" s="24" customFormat="1" x14ac:dyDescent="0.15"/>
    <row r="3133" s="24" customFormat="1" x14ac:dyDescent="0.15"/>
    <row r="3134" s="24" customFormat="1" x14ac:dyDescent="0.15"/>
    <row r="3135" s="24" customFormat="1" x14ac:dyDescent="0.15"/>
    <row r="3136" s="24" customFormat="1" x14ac:dyDescent="0.15"/>
    <row r="3137" s="24" customFormat="1" x14ac:dyDescent="0.15"/>
    <row r="3138" s="24" customFormat="1" x14ac:dyDescent="0.15"/>
    <row r="3139" s="24" customFormat="1" x14ac:dyDescent="0.15"/>
    <row r="3140" s="24" customFormat="1" x14ac:dyDescent="0.15"/>
    <row r="3141" s="24" customFormat="1" x14ac:dyDescent="0.15"/>
    <row r="3142" s="24" customFormat="1" x14ac:dyDescent="0.15"/>
    <row r="3143" s="24" customFormat="1" x14ac:dyDescent="0.15"/>
    <row r="3144" s="24" customFormat="1" x14ac:dyDescent="0.15"/>
    <row r="3145" s="24" customFormat="1" x14ac:dyDescent="0.15"/>
    <row r="3146" s="24" customFormat="1" x14ac:dyDescent="0.15"/>
    <row r="3147" s="24" customFormat="1" x14ac:dyDescent="0.15"/>
    <row r="3148" s="24" customFormat="1" x14ac:dyDescent="0.15"/>
    <row r="3149" s="24" customFormat="1" x14ac:dyDescent="0.15"/>
    <row r="3150" s="24" customFormat="1" x14ac:dyDescent="0.15"/>
    <row r="3151" s="24" customFormat="1" x14ac:dyDescent="0.15"/>
    <row r="3152" s="24" customFormat="1" x14ac:dyDescent="0.15"/>
    <row r="3153" s="24" customFormat="1" x14ac:dyDescent="0.15"/>
    <row r="3154" s="24" customFormat="1" x14ac:dyDescent="0.15"/>
    <row r="3155" s="24" customFormat="1" x14ac:dyDescent="0.15"/>
    <row r="3156" s="24" customFormat="1" x14ac:dyDescent="0.15"/>
    <row r="3157" s="24" customFormat="1" x14ac:dyDescent="0.15"/>
    <row r="3158" s="24" customFormat="1" x14ac:dyDescent="0.15"/>
    <row r="3159" s="24" customFormat="1" x14ac:dyDescent="0.15"/>
    <row r="3160" s="24" customFormat="1" x14ac:dyDescent="0.15"/>
    <row r="3161" s="24" customFormat="1" x14ac:dyDescent="0.15"/>
    <row r="3162" s="24" customFormat="1" x14ac:dyDescent="0.15"/>
    <row r="3163" s="24" customFormat="1" x14ac:dyDescent="0.15"/>
    <row r="3164" s="24" customFormat="1" x14ac:dyDescent="0.15"/>
    <row r="3165" s="24" customFormat="1" x14ac:dyDescent="0.15"/>
    <row r="3166" s="24" customFormat="1" x14ac:dyDescent="0.15"/>
    <row r="3167" s="24" customFormat="1" x14ac:dyDescent="0.15"/>
    <row r="3168" s="24" customFormat="1" x14ac:dyDescent="0.15"/>
    <row r="3169" s="24" customFormat="1" x14ac:dyDescent="0.15"/>
    <row r="3170" s="24" customFormat="1" x14ac:dyDescent="0.15"/>
    <row r="3171" s="24" customFormat="1" x14ac:dyDescent="0.15"/>
    <row r="3172" s="24" customFormat="1" x14ac:dyDescent="0.15"/>
    <row r="3173" s="24" customFormat="1" x14ac:dyDescent="0.15"/>
    <row r="3174" s="24" customFormat="1" x14ac:dyDescent="0.15"/>
    <row r="3175" s="24" customFormat="1" x14ac:dyDescent="0.15"/>
    <row r="3176" s="24" customFormat="1" x14ac:dyDescent="0.15"/>
    <row r="3177" s="24" customFormat="1" x14ac:dyDescent="0.15"/>
    <row r="3178" s="24" customFormat="1" x14ac:dyDescent="0.15"/>
    <row r="3179" s="24" customFormat="1" x14ac:dyDescent="0.15"/>
    <row r="3180" s="24" customFormat="1" x14ac:dyDescent="0.15"/>
    <row r="3181" s="24" customFormat="1" x14ac:dyDescent="0.15"/>
    <row r="3182" s="24" customFormat="1" x14ac:dyDescent="0.15"/>
    <row r="3183" s="24" customFormat="1" x14ac:dyDescent="0.15"/>
    <row r="3184" s="24" customFormat="1" x14ac:dyDescent="0.15"/>
    <row r="3185" s="24" customFormat="1" x14ac:dyDescent="0.15"/>
    <row r="3186" s="24" customFormat="1" x14ac:dyDescent="0.15"/>
    <row r="3187" s="24" customFormat="1" x14ac:dyDescent="0.15"/>
    <row r="3188" s="24" customFormat="1" x14ac:dyDescent="0.15"/>
    <row r="3189" s="24" customFormat="1" x14ac:dyDescent="0.15"/>
    <row r="3190" s="24" customFormat="1" x14ac:dyDescent="0.15"/>
    <row r="3191" s="24" customFormat="1" x14ac:dyDescent="0.15"/>
    <row r="3192" s="24" customFormat="1" x14ac:dyDescent="0.15"/>
    <row r="3193" s="24" customFormat="1" x14ac:dyDescent="0.15"/>
    <row r="3194" s="24" customFormat="1" x14ac:dyDescent="0.15"/>
    <row r="3195" s="24" customFormat="1" x14ac:dyDescent="0.15"/>
    <row r="3196" s="24" customFormat="1" x14ac:dyDescent="0.15"/>
    <row r="3197" s="24" customFormat="1" x14ac:dyDescent="0.15"/>
    <row r="3198" s="24" customFormat="1" x14ac:dyDescent="0.15"/>
    <row r="3199" s="24" customFormat="1" x14ac:dyDescent="0.15"/>
    <row r="3200" s="24" customFormat="1" x14ac:dyDescent="0.15"/>
    <row r="3201" s="24" customFormat="1" x14ac:dyDescent="0.15"/>
    <row r="3202" s="24" customFormat="1" x14ac:dyDescent="0.15"/>
    <row r="3203" s="24" customFormat="1" x14ac:dyDescent="0.15"/>
    <row r="3204" s="24" customFormat="1" x14ac:dyDescent="0.15"/>
    <row r="3205" s="24" customFormat="1" x14ac:dyDescent="0.15"/>
    <row r="3206" s="24" customFormat="1" x14ac:dyDescent="0.15"/>
    <row r="3207" s="24" customFormat="1" x14ac:dyDescent="0.15"/>
    <row r="3208" s="24" customFormat="1" x14ac:dyDescent="0.15"/>
    <row r="3209" s="24" customFormat="1" x14ac:dyDescent="0.15"/>
    <row r="3210" s="24" customFormat="1" x14ac:dyDescent="0.15"/>
    <row r="3211" s="24" customFormat="1" x14ac:dyDescent="0.15"/>
    <row r="3212" s="24" customFormat="1" x14ac:dyDescent="0.15"/>
    <row r="3213" s="24" customFormat="1" x14ac:dyDescent="0.15"/>
    <row r="3214" s="24" customFormat="1" x14ac:dyDescent="0.15"/>
    <row r="3215" s="24" customFormat="1" x14ac:dyDescent="0.15"/>
    <row r="3216" s="24" customFormat="1" x14ac:dyDescent="0.15"/>
    <row r="3217" s="24" customFormat="1" x14ac:dyDescent="0.15"/>
    <row r="3218" s="24" customFormat="1" x14ac:dyDescent="0.15"/>
    <row r="3219" s="24" customFormat="1" x14ac:dyDescent="0.15"/>
    <row r="3220" s="24" customFormat="1" x14ac:dyDescent="0.15"/>
    <row r="3221" s="24" customFormat="1" x14ac:dyDescent="0.15"/>
    <row r="3222" s="24" customFormat="1" x14ac:dyDescent="0.15"/>
    <row r="3223" s="24" customFormat="1" x14ac:dyDescent="0.15"/>
    <row r="3224" s="24" customFormat="1" x14ac:dyDescent="0.15"/>
    <row r="3225" s="24" customFormat="1" x14ac:dyDescent="0.15"/>
    <row r="3226" s="24" customFormat="1" x14ac:dyDescent="0.15"/>
    <row r="3227" s="24" customFormat="1" x14ac:dyDescent="0.15"/>
    <row r="3228" s="24" customFormat="1" x14ac:dyDescent="0.15"/>
    <row r="3229" s="24" customFormat="1" x14ac:dyDescent="0.15"/>
    <row r="3230" s="24" customFormat="1" x14ac:dyDescent="0.15"/>
    <row r="3231" s="24" customFormat="1" x14ac:dyDescent="0.15"/>
    <row r="3232" s="24" customFormat="1" x14ac:dyDescent="0.15"/>
    <row r="3233" s="24" customFormat="1" x14ac:dyDescent="0.15"/>
    <row r="3234" s="24" customFormat="1" x14ac:dyDescent="0.15"/>
    <row r="3235" s="24" customFormat="1" x14ac:dyDescent="0.15"/>
    <row r="3236" s="24" customFormat="1" x14ac:dyDescent="0.15"/>
    <row r="3237" s="24" customFormat="1" x14ac:dyDescent="0.15"/>
    <row r="3238" s="24" customFormat="1" x14ac:dyDescent="0.15"/>
    <row r="3239" s="24" customFormat="1" x14ac:dyDescent="0.15"/>
    <row r="3240" s="24" customFormat="1" x14ac:dyDescent="0.15"/>
    <row r="3241" s="24" customFormat="1" x14ac:dyDescent="0.15"/>
    <row r="3242" s="24" customFormat="1" x14ac:dyDescent="0.15"/>
    <row r="3243" s="24" customFormat="1" x14ac:dyDescent="0.15"/>
    <row r="3244" s="24" customFormat="1" x14ac:dyDescent="0.15"/>
    <row r="3245" s="24" customFormat="1" x14ac:dyDescent="0.15"/>
    <row r="3246" s="24" customFormat="1" x14ac:dyDescent="0.15"/>
    <row r="3247" s="24" customFormat="1" x14ac:dyDescent="0.15"/>
    <row r="3248" s="24" customFormat="1" x14ac:dyDescent="0.15"/>
    <row r="3249" s="24" customFormat="1" x14ac:dyDescent="0.15"/>
    <row r="3250" s="24" customFormat="1" x14ac:dyDescent="0.15"/>
    <row r="3251" s="24" customFormat="1" x14ac:dyDescent="0.15"/>
    <row r="3252" s="24" customFormat="1" x14ac:dyDescent="0.15"/>
    <row r="3253" s="24" customFormat="1" x14ac:dyDescent="0.15"/>
    <row r="3254" s="24" customFormat="1" x14ac:dyDescent="0.15"/>
    <row r="3255" s="24" customFormat="1" x14ac:dyDescent="0.15"/>
    <row r="3256" s="24" customFormat="1" x14ac:dyDescent="0.15"/>
    <row r="3257" s="24" customFormat="1" x14ac:dyDescent="0.15"/>
    <row r="3258" s="24" customFormat="1" x14ac:dyDescent="0.15"/>
    <row r="3259" s="24" customFormat="1" x14ac:dyDescent="0.15"/>
    <row r="3260" s="24" customFormat="1" x14ac:dyDescent="0.15"/>
    <row r="3261" s="24" customFormat="1" x14ac:dyDescent="0.15"/>
    <row r="3262" s="24" customFormat="1" x14ac:dyDescent="0.15"/>
    <row r="3263" s="24" customFormat="1" x14ac:dyDescent="0.15"/>
    <row r="3264" s="24" customFormat="1" x14ac:dyDescent="0.15"/>
    <row r="3265" s="24" customFormat="1" x14ac:dyDescent="0.15"/>
    <row r="3266" s="24" customFormat="1" x14ac:dyDescent="0.15"/>
    <row r="3267" s="24" customFormat="1" x14ac:dyDescent="0.15"/>
    <row r="3268" s="24" customFormat="1" x14ac:dyDescent="0.15"/>
    <row r="3269" s="24" customFormat="1" x14ac:dyDescent="0.15"/>
    <row r="3270" s="24" customFormat="1" x14ac:dyDescent="0.15"/>
    <row r="3271" s="24" customFormat="1" x14ac:dyDescent="0.15"/>
    <row r="3272" s="24" customFormat="1" x14ac:dyDescent="0.15"/>
    <row r="3273" s="24" customFormat="1" x14ac:dyDescent="0.15"/>
    <row r="3274" s="24" customFormat="1" x14ac:dyDescent="0.15"/>
    <row r="3275" s="24" customFormat="1" x14ac:dyDescent="0.15"/>
    <row r="3276" s="24" customFormat="1" x14ac:dyDescent="0.15"/>
    <row r="3277" s="24" customFormat="1" x14ac:dyDescent="0.15"/>
    <row r="3278" s="24" customFormat="1" x14ac:dyDescent="0.15"/>
    <row r="3279" s="24" customFormat="1" x14ac:dyDescent="0.15"/>
    <row r="3280" s="24" customFormat="1" x14ac:dyDescent="0.15"/>
    <row r="3281" s="24" customFormat="1" x14ac:dyDescent="0.15"/>
    <row r="3282" s="24" customFormat="1" x14ac:dyDescent="0.15"/>
    <row r="3283" s="24" customFormat="1" x14ac:dyDescent="0.15"/>
    <row r="3284" s="24" customFormat="1" x14ac:dyDescent="0.15"/>
    <row r="3285" s="24" customFormat="1" x14ac:dyDescent="0.15"/>
    <row r="3286" s="24" customFormat="1" x14ac:dyDescent="0.15"/>
    <row r="3287" s="24" customFormat="1" x14ac:dyDescent="0.15"/>
    <row r="3288" s="24" customFormat="1" x14ac:dyDescent="0.15"/>
    <row r="3289" s="24" customFormat="1" x14ac:dyDescent="0.15"/>
    <row r="3290" s="24" customFormat="1" x14ac:dyDescent="0.15"/>
    <row r="3291" s="24" customFormat="1" x14ac:dyDescent="0.15"/>
    <row r="3292" s="24" customFormat="1" x14ac:dyDescent="0.15"/>
    <row r="3293" s="24" customFormat="1" x14ac:dyDescent="0.15"/>
    <row r="3294" s="24" customFormat="1" x14ac:dyDescent="0.15"/>
    <row r="3295" s="24" customFormat="1" x14ac:dyDescent="0.15"/>
    <row r="3296" s="24" customFormat="1" x14ac:dyDescent="0.15"/>
    <row r="3297" s="24" customFormat="1" x14ac:dyDescent="0.15"/>
    <row r="3298" s="24" customFormat="1" x14ac:dyDescent="0.15"/>
    <row r="3299" s="24" customFormat="1" x14ac:dyDescent="0.15"/>
    <row r="3300" s="24" customFormat="1" x14ac:dyDescent="0.15"/>
    <row r="3301" s="24" customFormat="1" x14ac:dyDescent="0.15"/>
    <row r="3302" s="24" customFormat="1" x14ac:dyDescent="0.15"/>
    <row r="3303" s="24" customFormat="1" x14ac:dyDescent="0.15"/>
    <row r="3304" s="24" customFormat="1" x14ac:dyDescent="0.15"/>
    <row r="3305" s="24" customFormat="1" x14ac:dyDescent="0.15"/>
    <row r="3306" s="24" customFormat="1" x14ac:dyDescent="0.15"/>
    <row r="3307" s="24" customFormat="1" x14ac:dyDescent="0.15"/>
    <row r="3308" s="24" customFormat="1" x14ac:dyDescent="0.15"/>
    <row r="3309" s="24" customFormat="1" x14ac:dyDescent="0.15"/>
    <row r="3310" s="24" customFormat="1" x14ac:dyDescent="0.15"/>
    <row r="3311" s="24" customFormat="1" x14ac:dyDescent="0.15"/>
    <row r="3312" s="24" customFormat="1" x14ac:dyDescent="0.15"/>
    <row r="3313" s="24" customFormat="1" x14ac:dyDescent="0.15"/>
    <row r="3314" s="24" customFormat="1" x14ac:dyDescent="0.15"/>
    <row r="3315" s="24" customFormat="1" x14ac:dyDescent="0.15"/>
    <row r="3316" s="24" customFormat="1" x14ac:dyDescent="0.15"/>
    <row r="3317" s="24" customFormat="1" x14ac:dyDescent="0.15"/>
    <row r="3318" s="24" customFormat="1" x14ac:dyDescent="0.15"/>
    <row r="3319" s="24" customFormat="1" x14ac:dyDescent="0.15"/>
    <row r="3320" s="24" customFormat="1" x14ac:dyDescent="0.15"/>
    <row r="3321" s="24" customFormat="1" x14ac:dyDescent="0.15"/>
    <row r="3322" s="24" customFormat="1" x14ac:dyDescent="0.15"/>
    <row r="3323" s="24" customFormat="1" x14ac:dyDescent="0.15"/>
    <row r="3324" s="24" customFormat="1" x14ac:dyDescent="0.15"/>
    <row r="3325" s="24" customFormat="1" x14ac:dyDescent="0.15"/>
    <row r="3326" s="24" customFormat="1" x14ac:dyDescent="0.15"/>
    <row r="3327" s="24" customFormat="1" x14ac:dyDescent="0.15"/>
    <row r="3328" s="24" customFormat="1" x14ac:dyDescent="0.15"/>
    <row r="3329" s="24" customFormat="1" x14ac:dyDescent="0.15"/>
    <row r="3330" s="24" customFormat="1" x14ac:dyDescent="0.15"/>
    <row r="3331" s="24" customFormat="1" x14ac:dyDescent="0.15"/>
    <row r="3332" s="24" customFormat="1" x14ac:dyDescent="0.15"/>
    <row r="3333" s="24" customFormat="1" x14ac:dyDescent="0.15"/>
    <row r="3334" s="24" customFormat="1" x14ac:dyDescent="0.15"/>
    <row r="3335" s="24" customFormat="1" x14ac:dyDescent="0.15"/>
    <row r="3336" s="24" customFormat="1" x14ac:dyDescent="0.15"/>
    <row r="3337" s="24" customFormat="1" x14ac:dyDescent="0.15"/>
    <row r="3338" s="24" customFormat="1" x14ac:dyDescent="0.15"/>
    <row r="3339" s="24" customFormat="1" x14ac:dyDescent="0.15"/>
    <row r="3340" s="24" customFormat="1" x14ac:dyDescent="0.15"/>
    <row r="3341" s="24" customFormat="1" x14ac:dyDescent="0.15"/>
    <row r="3342" s="24" customFormat="1" x14ac:dyDescent="0.15"/>
    <row r="3343" s="24" customFormat="1" x14ac:dyDescent="0.15"/>
    <row r="3344" s="24" customFormat="1" x14ac:dyDescent="0.15"/>
    <row r="3345" s="24" customFormat="1" x14ac:dyDescent="0.15"/>
    <row r="3346" s="24" customFormat="1" x14ac:dyDescent="0.15"/>
    <row r="3347" s="24" customFormat="1" x14ac:dyDescent="0.15"/>
    <row r="3348" s="24" customFormat="1" x14ac:dyDescent="0.15"/>
    <row r="3349" s="24" customFormat="1" x14ac:dyDescent="0.15"/>
    <row r="3350" s="24" customFormat="1" x14ac:dyDescent="0.15"/>
    <row r="3351" s="24" customFormat="1" x14ac:dyDescent="0.15"/>
    <row r="3352" s="24" customFormat="1" x14ac:dyDescent="0.15"/>
    <row r="3353" s="24" customFormat="1" x14ac:dyDescent="0.15"/>
    <row r="3354" s="24" customFormat="1" x14ac:dyDescent="0.15"/>
    <row r="3355" s="24" customFormat="1" x14ac:dyDescent="0.15"/>
    <row r="3356" s="24" customFormat="1" x14ac:dyDescent="0.15"/>
    <row r="3357" s="24" customFormat="1" x14ac:dyDescent="0.15"/>
    <row r="3358" s="24" customFormat="1" x14ac:dyDescent="0.15"/>
    <row r="3359" s="24" customFormat="1" x14ac:dyDescent="0.15"/>
    <row r="3360" s="24" customFormat="1" x14ac:dyDescent="0.15"/>
    <row r="3361" s="24" customFormat="1" x14ac:dyDescent="0.15"/>
    <row r="3362" s="24" customFormat="1" x14ac:dyDescent="0.15"/>
    <row r="3363" s="24" customFormat="1" x14ac:dyDescent="0.15"/>
    <row r="3364" s="24" customFormat="1" x14ac:dyDescent="0.15"/>
    <row r="3365" s="24" customFormat="1" x14ac:dyDescent="0.15"/>
    <row r="3366" s="24" customFormat="1" x14ac:dyDescent="0.15"/>
    <row r="3367" s="24" customFormat="1" x14ac:dyDescent="0.15"/>
    <row r="3368" s="24" customFormat="1" x14ac:dyDescent="0.15"/>
    <row r="3369" s="24" customFormat="1" x14ac:dyDescent="0.15"/>
    <row r="3370" s="24" customFormat="1" x14ac:dyDescent="0.15"/>
    <row r="3371" s="24" customFormat="1" x14ac:dyDescent="0.15"/>
    <row r="3372" s="24" customFormat="1" x14ac:dyDescent="0.15"/>
    <row r="3373" s="24" customFormat="1" x14ac:dyDescent="0.15"/>
    <row r="3374" s="24" customFormat="1" x14ac:dyDescent="0.15"/>
    <row r="3375" s="24" customFormat="1" x14ac:dyDescent="0.15"/>
    <row r="3376" s="24" customFormat="1" x14ac:dyDescent="0.15"/>
    <row r="3377" s="24" customFormat="1" x14ac:dyDescent="0.15"/>
    <row r="3378" s="24" customFormat="1" x14ac:dyDescent="0.15"/>
    <row r="3379" s="24" customFormat="1" x14ac:dyDescent="0.15"/>
    <row r="3380" s="24" customFormat="1" x14ac:dyDescent="0.15"/>
    <row r="3381" s="24" customFormat="1" x14ac:dyDescent="0.15"/>
    <row r="3382" s="24" customFormat="1" x14ac:dyDescent="0.15"/>
    <row r="3383" s="24" customFormat="1" x14ac:dyDescent="0.15"/>
    <row r="3384" s="24" customFormat="1" x14ac:dyDescent="0.15"/>
    <row r="3385" s="24" customFormat="1" x14ac:dyDescent="0.15"/>
    <row r="3386" s="24" customFormat="1" x14ac:dyDescent="0.15"/>
    <row r="3387" s="24" customFormat="1" x14ac:dyDescent="0.15"/>
    <row r="3388" s="24" customFormat="1" x14ac:dyDescent="0.15"/>
    <row r="3389" s="24" customFormat="1" x14ac:dyDescent="0.15"/>
    <row r="3390" s="24" customFormat="1" x14ac:dyDescent="0.15"/>
    <row r="3391" s="24" customFormat="1" x14ac:dyDescent="0.15"/>
    <row r="3392" s="24" customFormat="1" x14ac:dyDescent="0.15"/>
    <row r="3393" s="24" customFormat="1" x14ac:dyDescent="0.15"/>
    <row r="3394" s="24" customFormat="1" x14ac:dyDescent="0.15"/>
    <row r="3395" s="24" customFormat="1" x14ac:dyDescent="0.15"/>
    <row r="3396" s="24" customFormat="1" x14ac:dyDescent="0.15"/>
    <row r="3397" s="24" customFormat="1" x14ac:dyDescent="0.15"/>
    <row r="3398" s="24" customFormat="1" x14ac:dyDescent="0.15"/>
    <row r="3399" s="24" customFormat="1" x14ac:dyDescent="0.15"/>
    <row r="3400" s="24" customFormat="1" x14ac:dyDescent="0.15"/>
    <row r="3401" s="24" customFormat="1" x14ac:dyDescent="0.15"/>
    <row r="3402" s="24" customFormat="1" x14ac:dyDescent="0.15"/>
    <row r="3403" s="24" customFormat="1" x14ac:dyDescent="0.15"/>
    <row r="3404" s="24" customFormat="1" x14ac:dyDescent="0.15"/>
    <row r="3405" s="24" customFormat="1" x14ac:dyDescent="0.15"/>
    <row r="3406" s="24" customFormat="1" x14ac:dyDescent="0.15"/>
    <row r="3407" s="24" customFormat="1" x14ac:dyDescent="0.15"/>
    <row r="3408" s="24" customFormat="1" x14ac:dyDescent="0.15"/>
    <row r="3409" s="24" customFormat="1" x14ac:dyDescent="0.15"/>
    <row r="3410" s="24" customFormat="1" x14ac:dyDescent="0.15"/>
    <row r="3411" s="24" customFormat="1" x14ac:dyDescent="0.15"/>
    <row r="3412" s="24" customFormat="1" x14ac:dyDescent="0.15"/>
    <row r="3413" s="24" customFormat="1" x14ac:dyDescent="0.15"/>
    <row r="3414" s="24" customFormat="1" x14ac:dyDescent="0.15"/>
    <row r="3415" s="24" customFormat="1" x14ac:dyDescent="0.15"/>
    <row r="3416" s="24" customFormat="1" x14ac:dyDescent="0.15"/>
    <row r="3417" s="24" customFormat="1" x14ac:dyDescent="0.15"/>
    <row r="3418" s="24" customFormat="1" x14ac:dyDescent="0.15"/>
    <row r="3419" s="24" customFormat="1" x14ac:dyDescent="0.15"/>
    <row r="3420" s="24" customFormat="1" x14ac:dyDescent="0.15"/>
    <row r="3421" s="24" customFormat="1" x14ac:dyDescent="0.15"/>
    <row r="3422" s="24" customFormat="1" x14ac:dyDescent="0.15"/>
    <row r="3423" s="24" customFormat="1" x14ac:dyDescent="0.15"/>
    <row r="3424" s="24" customFormat="1" x14ac:dyDescent="0.15"/>
    <row r="3425" s="24" customFormat="1" x14ac:dyDescent="0.15"/>
    <row r="3426" s="24" customFormat="1" x14ac:dyDescent="0.15"/>
    <row r="3427" s="24" customFormat="1" x14ac:dyDescent="0.15"/>
    <row r="3428" s="24" customFormat="1" x14ac:dyDescent="0.15"/>
    <row r="3429" s="24" customFormat="1" x14ac:dyDescent="0.15"/>
    <row r="3430" s="24" customFormat="1" x14ac:dyDescent="0.15"/>
    <row r="3431" s="24" customFormat="1" x14ac:dyDescent="0.15"/>
    <row r="3432" s="24" customFormat="1" x14ac:dyDescent="0.15"/>
    <row r="3433" s="24" customFormat="1" x14ac:dyDescent="0.15"/>
    <row r="3434" s="24" customFormat="1" x14ac:dyDescent="0.15"/>
    <row r="3435" s="24" customFormat="1" x14ac:dyDescent="0.15"/>
    <row r="3436" s="24" customFormat="1" x14ac:dyDescent="0.15"/>
    <row r="3437" s="24" customFormat="1" x14ac:dyDescent="0.15"/>
    <row r="3438" s="24" customFormat="1" x14ac:dyDescent="0.15"/>
    <row r="3439" s="24" customFormat="1" x14ac:dyDescent="0.15"/>
    <row r="3440" s="24" customFormat="1" x14ac:dyDescent="0.15"/>
    <row r="3441" s="24" customFormat="1" x14ac:dyDescent="0.15"/>
    <row r="3442" s="24" customFormat="1" x14ac:dyDescent="0.15"/>
    <row r="3443" s="24" customFormat="1" x14ac:dyDescent="0.15"/>
    <row r="3444" s="24" customFormat="1" x14ac:dyDescent="0.15"/>
    <row r="3445" s="24" customFormat="1" x14ac:dyDescent="0.15"/>
    <row r="3446" s="24" customFormat="1" x14ac:dyDescent="0.15"/>
    <row r="3447" s="24" customFormat="1" x14ac:dyDescent="0.15"/>
    <row r="3448" s="24" customFormat="1" x14ac:dyDescent="0.15"/>
    <row r="3449" s="24" customFormat="1" x14ac:dyDescent="0.15"/>
    <row r="3450" s="24" customFormat="1" x14ac:dyDescent="0.15"/>
    <row r="3451" s="24" customFormat="1" x14ac:dyDescent="0.15"/>
    <row r="3452" s="24" customFormat="1" x14ac:dyDescent="0.15"/>
    <row r="3453" s="24" customFormat="1" x14ac:dyDescent="0.15"/>
    <row r="3454" s="24" customFormat="1" x14ac:dyDescent="0.15"/>
    <row r="3455" s="24" customFormat="1" x14ac:dyDescent="0.15"/>
    <row r="3456" s="24" customFormat="1" x14ac:dyDescent="0.15"/>
    <row r="3457" s="24" customFormat="1" x14ac:dyDescent="0.15"/>
    <row r="3458" s="24" customFormat="1" x14ac:dyDescent="0.15"/>
    <row r="3459" s="24" customFormat="1" x14ac:dyDescent="0.15"/>
    <row r="3460" s="24" customFormat="1" x14ac:dyDescent="0.15"/>
    <row r="3461" s="24" customFormat="1" x14ac:dyDescent="0.15"/>
    <row r="3462" s="24" customFormat="1" x14ac:dyDescent="0.15"/>
    <row r="3463" s="24" customFormat="1" x14ac:dyDescent="0.15"/>
    <row r="3464" s="24" customFormat="1" x14ac:dyDescent="0.15"/>
    <row r="3465" s="24" customFormat="1" x14ac:dyDescent="0.15"/>
    <row r="3466" s="24" customFormat="1" x14ac:dyDescent="0.15"/>
    <row r="3467" s="24" customFormat="1" x14ac:dyDescent="0.15"/>
    <row r="3468" s="24" customFormat="1" x14ac:dyDescent="0.15"/>
    <row r="3469" s="24" customFormat="1" x14ac:dyDescent="0.15"/>
    <row r="3470" s="24" customFormat="1" x14ac:dyDescent="0.15"/>
    <row r="3471" s="24" customFormat="1" x14ac:dyDescent="0.15"/>
    <row r="3472" s="24" customFormat="1" x14ac:dyDescent="0.15"/>
    <row r="3473" s="24" customFormat="1" x14ac:dyDescent="0.15"/>
    <row r="3474" s="24" customFormat="1" x14ac:dyDescent="0.15"/>
    <row r="3475" s="24" customFormat="1" x14ac:dyDescent="0.15"/>
    <row r="3476" s="24" customFormat="1" x14ac:dyDescent="0.15"/>
    <row r="3477" s="24" customFormat="1" x14ac:dyDescent="0.15"/>
    <row r="3478" s="24" customFormat="1" x14ac:dyDescent="0.15"/>
    <row r="3479" s="24" customFormat="1" x14ac:dyDescent="0.15"/>
    <row r="3480" s="24" customFormat="1" x14ac:dyDescent="0.15"/>
    <row r="3481" s="24" customFormat="1" x14ac:dyDescent="0.15"/>
    <row r="3482" s="24" customFormat="1" x14ac:dyDescent="0.15"/>
    <row r="3483" s="24" customFormat="1" x14ac:dyDescent="0.15"/>
    <row r="3484" s="24" customFormat="1" x14ac:dyDescent="0.15"/>
    <row r="3485" s="24" customFormat="1" x14ac:dyDescent="0.15"/>
    <row r="3486" s="24" customFormat="1" x14ac:dyDescent="0.15"/>
    <row r="3487" s="24" customFormat="1" x14ac:dyDescent="0.15"/>
    <row r="3488" s="24" customFormat="1" x14ac:dyDescent="0.15"/>
    <row r="3489" s="24" customFormat="1" x14ac:dyDescent="0.15"/>
    <row r="3490" s="24" customFormat="1" x14ac:dyDescent="0.15"/>
    <row r="3491" s="24" customFormat="1" x14ac:dyDescent="0.15"/>
    <row r="3492" s="24" customFormat="1" x14ac:dyDescent="0.15"/>
    <row r="3493" s="24" customFormat="1" x14ac:dyDescent="0.15"/>
    <row r="3494" s="24" customFormat="1" x14ac:dyDescent="0.15"/>
    <row r="3495" s="24" customFormat="1" x14ac:dyDescent="0.15"/>
    <row r="3496" s="24" customFormat="1" x14ac:dyDescent="0.15"/>
    <row r="3497" s="24" customFormat="1" x14ac:dyDescent="0.15"/>
    <row r="3498" s="24" customFormat="1" x14ac:dyDescent="0.15"/>
    <row r="3499" s="24" customFormat="1" x14ac:dyDescent="0.15"/>
    <row r="3500" s="24" customFormat="1" x14ac:dyDescent="0.15"/>
    <row r="3501" s="24" customFormat="1" x14ac:dyDescent="0.15"/>
    <row r="3502" s="24" customFormat="1" x14ac:dyDescent="0.15"/>
    <row r="3503" s="24" customFormat="1" x14ac:dyDescent="0.15"/>
    <row r="3504" s="24" customFormat="1" x14ac:dyDescent="0.15"/>
    <row r="3505" s="24" customFormat="1" x14ac:dyDescent="0.15"/>
    <row r="3506" s="24" customFormat="1" x14ac:dyDescent="0.15"/>
    <row r="3507" s="24" customFormat="1" x14ac:dyDescent="0.15"/>
    <row r="3508" s="24" customFormat="1" x14ac:dyDescent="0.15"/>
    <row r="3509" s="24" customFormat="1" x14ac:dyDescent="0.15"/>
    <row r="3510" s="24" customFormat="1" x14ac:dyDescent="0.15"/>
    <row r="3511" s="24" customFormat="1" x14ac:dyDescent="0.15"/>
    <row r="3512" s="24" customFormat="1" x14ac:dyDescent="0.15"/>
    <row r="3513" s="24" customFormat="1" x14ac:dyDescent="0.15"/>
    <row r="3514" s="24" customFormat="1" x14ac:dyDescent="0.15"/>
    <row r="3515" s="24" customFormat="1" x14ac:dyDescent="0.15"/>
    <row r="3516" s="24" customFormat="1" x14ac:dyDescent="0.15"/>
    <row r="3517" s="24" customFormat="1" x14ac:dyDescent="0.15"/>
    <row r="3518" s="24" customFormat="1" x14ac:dyDescent="0.15"/>
    <row r="3519" s="24" customFormat="1" x14ac:dyDescent="0.15"/>
    <row r="3520" s="24" customFormat="1" x14ac:dyDescent="0.15"/>
    <row r="3521" s="24" customFormat="1" x14ac:dyDescent="0.15"/>
    <row r="3522" s="24" customFormat="1" x14ac:dyDescent="0.15"/>
    <row r="3523" s="24" customFormat="1" x14ac:dyDescent="0.15"/>
    <row r="3524" s="24" customFormat="1" x14ac:dyDescent="0.15"/>
    <row r="3525" s="24" customFormat="1" x14ac:dyDescent="0.15"/>
    <row r="3526" s="24" customFormat="1" x14ac:dyDescent="0.15"/>
    <row r="3527" s="24" customFormat="1" x14ac:dyDescent="0.15"/>
    <row r="3528" s="24" customFormat="1" x14ac:dyDescent="0.15"/>
    <row r="3529" s="24" customFormat="1" x14ac:dyDescent="0.15"/>
    <row r="3530" s="24" customFormat="1" x14ac:dyDescent="0.15"/>
    <row r="3531" s="24" customFormat="1" x14ac:dyDescent="0.15"/>
    <row r="3532" s="24" customFormat="1" x14ac:dyDescent="0.15"/>
    <row r="3533" s="24" customFormat="1" x14ac:dyDescent="0.15"/>
    <row r="3534" s="24" customFormat="1" x14ac:dyDescent="0.15"/>
    <row r="3535" s="24" customFormat="1" x14ac:dyDescent="0.15"/>
    <row r="3536" s="24" customFormat="1" x14ac:dyDescent="0.15"/>
    <row r="3537" s="24" customFormat="1" x14ac:dyDescent="0.15"/>
    <row r="3538" s="24" customFormat="1" x14ac:dyDescent="0.15"/>
    <row r="3539" s="24" customFormat="1" x14ac:dyDescent="0.15"/>
    <row r="3540" s="24" customFormat="1" x14ac:dyDescent="0.15"/>
    <row r="3541" s="24" customFormat="1" x14ac:dyDescent="0.15"/>
    <row r="3542" s="24" customFormat="1" x14ac:dyDescent="0.15"/>
    <row r="3543" s="24" customFormat="1" x14ac:dyDescent="0.15"/>
    <row r="3544" s="24" customFormat="1" x14ac:dyDescent="0.15"/>
    <row r="3545" s="24" customFormat="1" x14ac:dyDescent="0.15"/>
  </sheetData>
  <sheetProtection algorithmName="SHA-512" hashValue="Moi7N9HXj4jQgDrFHi23I0CEvGQikubT+aDI69lj3B5Bk3BclyfCDuhruLWincUA3lpF3UuynzepL7rPEJLLAw==" saltValue="YPkACDgf5ighNe+cBo3fIg==" spinCount="100000" sheet="1" objects="1" scenarios="1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13417D-8136-E84A-80C5-FEE6F26798C0}">
  <sheetPr codeName="Sheet2"/>
  <dimension ref="A1:J8"/>
  <sheetViews>
    <sheetView workbookViewId="0">
      <selection activeCell="C5" sqref="C5"/>
    </sheetView>
  </sheetViews>
  <sheetFormatPr baseColWidth="10" defaultRowHeight="13" x14ac:dyDescent="0.15"/>
  <cols>
    <col min="1" max="1" width="13.83203125" style="135" customWidth="1"/>
    <col min="2" max="2" width="15.1640625" style="135" customWidth="1"/>
    <col min="3" max="10" width="12.1640625" style="135" customWidth="1"/>
    <col min="11" max="16384" width="10.83203125" style="135"/>
  </cols>
  <sheetData>
    <row r="1" spans="1:10" ht="14" x14ac:dyDescent="0.15">
      <c r="A1" s="134" t="s">
        <v>5</v>
      </c>
      <c r="B1" s="134"/>
      <c r="C1" s="134"/>
      <c r="D1" s="134"/>
      <c r="E1" s="134"/>
      <c r="F1" s="134"/>
      <c r="G1" s="134"/>
      <c r="H1" s="134"/>
      <c r="I1" s="134"/>
      <c r="J1" s="134"/>
    </row>
    <row r="2" spans="1:10" ht="14" x14ac:dyDescent="0.15">
      <c r="A2" s="136" t="s">
        <v>41</v>
      </c>
      <c r="B2" s="134"/>
      <c r="C2" s="134"/>
      <c r="D2" s="134"/>
      <c r="E2" s="134"/>
      <c r="F2" s="134"/>
      <c r="G2" s="134"/>
      <c r="H2" s="134"/>
      <c r="I2" s="134"/>
      <c r="J2" s="134"/>
    </row>
    <row r="3" spans="1:10" ht="15" thickBot="1" x14ac:dyDescent="0.2">
      <c r="A3" s="134"/>
      <c r="B3" s="134"/>
      <c r="C3" s="134"/>
      <c r="D3" s="134"/>
      <c r="E3" s="134"/>
      <c r="F3" s="134"/>
      <c r="G3" s="134"/>
      <c r="H3" s="134"/>
      <c r="I3" s="134"/>
      <c r="J3" s="134"/>
    </row>
    <row r="4" spans="1:10" ht="14" x14ac:dyDescent="0.15">
      <c r="A4" s="99" t="s">
        <v>153</v>
      </c>
      <c r="B4" s="100"/>
      <c r="C4" s="100"/>
      <c r="D4" s="100"/>
      <c r="E4" s="100"/>
      <c r="F4" s="100"/>
      <c r="G4" s="100"/>
      <c r="H4" s="100"/>
      <c r="I4" s="100"/>
      <c r="J4" s="101"/>
    </row>
    <row r="5" spans="1:10" ht="14" x14ac:dyDescent="0.15">
      <c r="A5" s="102" t="s">
        <v>165</v>
      </c>
      <c r="B5" s="52"/>
      <c r="C5" s="109">
        <v>12000</v>
      </c>
      <c r="D5" s="52"/>
      <c r="E5" s="52"/>
      <c r="F5" s="52"/>
      <c r="G5" s="52"/>
      <c r="H5" s="52"/>
      <c r="I5" s="52"/>
      <c r="J5" s="103"/>
    </row>
    <row r="6" spans="1:10" ht="14" x14ac:dyDescent="0.15">
      <c r="A6" s="102"/>
      <c r="B6" s="52"/>
      <c r="C6" s="52"/>
      <c r="D6" s="52"/>
      <c r="E6" s="52"/>
      <c r="F6" s="52"/>
      <c r="G6" s="52"/>
      <c r="H6" s="52"/>
      <c r="I6" s="52"/>
      <c r="J6" s="103"/>
    </row>
    <row r="7" spans="1:10" ht="30" x14ac:dyDescent="0.15">
      <c r="A7" s="128" t="s">
        <v>90</v>
      </c>
      <c r="B7" s="129" t="s">
        <v>4</v>
      </c>
      <c r="C7" s="130" t="s">
        <v>39</v>
      </c>
      <c r="D7" s="130" t="s">
        <v>43</v>
      </c>
      <c r="E7" s="131" t="s">
        <v>44</v>
      </c>
      <c r="F7" s="131" t="s">
        <v>122</v>
      </c>
      <c r="G7" s="131" t="s">
        <v>123</v>
      </c>
      <c r="H7" s="131" t="s">
        <v>124</v>
      </c>
      <c r="I7" s="132" t="s">
        <v>40</v>
      </c>
      <c r="J7" s="133" t="s">
        <v>3</v>
      </c>
    </row>
    <row r="8" spans="1:10" ht="14" thickBot="1" x14ac:dyDescent="0.2">
      <c r="A8" s="104" t="str">
        <f>'Tariffs 2020'!F2</f>
        <v>ActewAGL</v>
      </c>
      <c r="B8" s="105">
        <f>'Tariffs 2020'!E2</f>
        <v>42556</v>
      </c>
      <c r="C8" s="106">
        <f>91*'Tariffs 2020'!H2/100</f>
        <v>71.641818181818167</v>
      </c>
      <c r="D8" s="106">
        <f>IF($C$5&gt;='Tariffs 2020'!J2,('Tariffs 2020'!J2*'Tariffs 2020'!O2/100),($C$5*'Tariffs 2020'!O2/100))</f>
        <v>132.47823763636362</v>
      </c>
      <c r="E8" s="106">
        <f>IF($C$5&lt;'Tariffs 2020'!J2,0,IF(($C$5-'Tariffs 2020'!J2)&lt;='Tariffs 2020'!K2,(($C$5-'Tariffs 2020'!J2)*'Tariffs 2020'!P2/100),(('Tariffs 2020'!K2-'Tariffs 2020'!J2)*'Tariffs 2020'!P2/100)))</f>
        <v>255.07842927272725</v>
      </c>
      <c r="F8" s="106">
        <f>IF($C$5&lt;'Tariffs 2020'!K2,0,IF(($C$5-'Tariffs 2020'!K2)&lt;='Tariffs 2020'!L2,(($C$5-'Tariffs 2020'!K2)*'Tariffs 2020'!Q2/100),(('Tariffs 2020'!L2-'Tariffs 2020'!K2)*'Tariffs 2020'!Q2/100)))</f>
        <v>0</v>
      </c>
      <c r="G8" s="106">
        <f>IF(($C$5&lt;'Tariffs 2020'!L2),(0),($C$5-'Tariffs 2020'!L2)*'Tariffs 2020'!R2/100)</f>
        <v>0</v>
      </c>
      <c r="H8" s="106">
        <f>SUM(C8:G8)</f>
        <v>459.198485090909</v>
      </c>
      <c r="I8" s="107">
        <f>H8*4</f>
        <v>1836.793940363636</v>
      </c>
      <c r="J8" s="108">
        <f>I8*1.1</f>
        <v>2020.4733343999999</v>
      </c>
    </row>
  </sheetData>
  <sheetProtection algorithmName="SHA-512" hashValue="T51lyp9fiufAJUEfgu+WhZ9tZH66F/LOhXzrgSmBDonjezMpfxgRj6swML7sNvavYGoAnIgtvHXu+QNAuS/Atw==" saltValue="MJd/CeTs0LoD2wmMhOMN6w==" spinCount="100000" sheet="1" objects="1" scenarios="1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B7EE02-1E5F-AC4C-97E0-8E33B1E92E4F}">
  <sheetPr codeName="Sheet3"/>
  <dimension ref="A1:J8"/>
  <sheetViews>
    <sheetView workbookViewId="0">
      <selection activeCell="C5" sqref="C5"/>
    </sheetView>
  </sheetViews>
  <sheetFormatPr baseColWidth="10" defaultRowHeight="13" x14ac:dyDescent="0.15"/>
  <cols>
    <col min="1" max="1" width="13.83203125" style="122" customWidth="1"/>
    <col min="2" max="2" width="15.1640625" style="122" customWidth="1"/>
    <col min="3" max="10" width="12.1640625" style="122" customWidth="1"/>
    <col min="11" max="16384" width="10.83203125" style="122"/>
  </cols>
  <sheetData>
    <row r="1" spans="1:10" ht="14" x14ac:dyDescent="0.15">
      <c r="A1" s="121" t="s">
        <v>5</v>
      </c>
      <c r="B1" s="121"/>
      <c r="C1" s="121"/>
      <c r="D1" s="121"/>
      <c r="E1" s="121"/>
      <c r="F1" s="121"/>
      <c r="G1" s="121"/>
      <c r="H1" s="121"/>
      <c r="I1" s="121"/>
      <c r="J1" s="121"/>
    </row>
    <row r="2" spans="1:10" ht="14" x14ac:dyDescent="0.15">
      <c r="A2" s="123" t="s">
        <v>41</v>
      </c>
      <c r="B2" s="121"/>
      <c r="C2" s="121"/>
      <c r="D2" s="121"/>
      <c r="E2" s="121"/>
      <c r="F2" s="121"/>
      <c r="G2" s="121"/>
      <c r="H2" s="121"/>
      <c r="I2" s="121"/>
      <c r="J2" s="121"/>
    </row>
    <row r="3" spans="1:10" ht="15" thickBot="1" x14ac:dyDescent="0.2">
      <c r="A3" s="121"/>
      <c r="B3" s="121"/>
      <c r="C3" s="121"/>
      <c r="D3" s="121"/>
      <c r="E3" s="121"/>
      <c r="F3" s="121"/>
      <c r="G3" s="121"/>
      <c r="H3" s="121"/>
      <c r="I3" s="121"/>
      <c r="J3" s="121"/>
    </row>
    <row r="4" spans="1:10" ht="14" x14ac:dyDescent="0.15">
      <c r="A4" s="99" t="s">
        <v>153</v>
      </c>
      <c r="B4" s="100"/>
      <c r="C4" s="100"/>
      <c r="D4" s="100"/>
      <c r="E4" s="100"/>
      <c r="F4" s="100"/>
      <c r="G4" s="100"/>
      <c r="H4" s="100"/>
      <c r="I4" s="100"/>
      <c r="J4" s="101"/>
    </row>
    <row r="5" spans="1:10" ht="14" x14ac:dyDescent="0.15">
      <c r="A5" s="102" t="s">
        <v>165</v>
      </c>
      <c r="B5" s="52"/>
      <c r="C5" s="109">
        <v>12000</v>
      </c>
      <c r="D5" s="52"/>
      <c r="E5" s="52"/>
      <c r="F5" s="52"/>
      <c r="G5" s="52"/>
      <c r="H5" s="52"/>
      <c r="I5" s="52"/>
      <c r="J5" s="103"/>
    </row>
    <row r="6" spans="1:10" ht="14" x14ac:dyDescent="0.15">
      <c r="A6" s="102"/>
      <c r="B6" s="52"/>
      <c r="C6" s="52"/>
      <c r="D6" s="52"/>
      <c r="E6" s="52"/>
      <c r="F6" s="52"/>
      <c r="G6" s="52"/>
      <c r="H6" s="52"/>
      <c r="I6" s="52"/>
      <c r="J6" s="103"/>
    </row>
    <row r="7" spans="1:10" ht="30" x14ac:dyDescent="0.15">
      <c r="A7" s="128" t="s">
        <v>90</v>
      </c>
      <c r="B7" s="129" t="s">
        <v>4</v>
      </c>
      <c r="C7" s="130" t="s">
        <v>39</v>
      </c>
      <c r="D7" s="130" t="s">
        <v>43</v>
      </c>
      <c r="E7" s="131" t="s">
        <v>44</v>
      </c>
      <c r="F7" s="131" t="s">
        <v>122</v>
      </c>
      <c r="G7" s="131" t="s">
        <v>123</v>
      </c>
      <c r="H7" s="131" t="s">
        <v>124</v>
      </c>
      <c r="I7" s="132" t="s">
        <v>40</v>
      </c>
      <c r="J7" s="133" t="s">
        <v>3</v>
      </c>
    </row>
    <row r="8" spans="1:10" ht="14" thickBot="1" x14ac:dyDescent="0.2">
      <c r="A8" s="104" t="str">
        <f>'Tariffs 2019'!F2</f>
        <v>ActewAGL</v>
      </c>
      <c r="B8" s="105">
        <f>'Tariffs 2019'!E2</f>
        <v>42185</v>
      </c>
      <c r="C8" s="106">
        <f>91*'Tariffs 2019'!H2/100</f>
        <v>71.641818181818167</v>
      </c>
      <c r="D8" s="106">
        <f>IF($C$5&gt;='Tariffs 2019'!J2,('Tariffs 2019'!J2*'Tariffs 2019'!O2/100),($C$5*'Tariffs 2019'!O2/100))</f>
        <v>88.318825090909087</v>
      </c>
      <c r="E8" s="106">
        <f>IF($C$5&lt;'Tariffs 2019'!J2,0,IF(($C$5-'Tariffs 2019'!J2)&lt;='Tariffs 2019'!K2,(($C$5-'Tariffs 2019'!J2)*'Tariffs 2019'!P2/100),(('Tariffs 2019'!K2-'Tariffs 2019'!J2)*'Tariffs 2019'!P2/100)))</f>
        <v>292.96137709090902</v>
      </c>
      <c r="F8" s="106">
        <f>IF($C$5&lt;'Tariffs 2019'!K2,0,IF(($C$5-'Tariffs 2019'!K2)&lt;='Tariffs 2019'!L2,(($C$5-'Tariffs 2019'!K2)*'Tariffs 2019'!Q2/100),(('Tariffs 2019'!L2-'Tariffs 2019'!K2)*'Tariffs 2019'!Q2/100)))</f>
        <v>0</v>
      </c>
      <c r="G8" s="106">
        <f>IF(($C$5&lt;'Tariffs 2019'!L2),(0),($C$5-'Tariffs 2019'!L2)*'Tariffs 2019'!R2/100)</f>
        <v>0</v>
      </c>
      <c r="H8" s="106">
        <f>SUM(C8:G8)</f>
        <v>452.92202036363631</v>
      </c>
      <c r="I8" s="107">
        <f>H8*4</f>
        <v>1811.6880814545452</v>
      </c>
      <c r="J8" s="108">
        <f>I8*1.1</f>
        <v>1992.8568895999999</v>
      </c>
    </row>
  </sheetData>
  <sheetProtection algorithmName="SHA-512" hashValue="YmvTln5snFmWlDLfRC6etiDfyvH0HpWg9spWId39ALoIT47o1Vbhp7ybfzox/ikSPx2Xe1rQTyWQJdZzZVWRxw==" saltValue="MKzbCEjHCMZErdwalYhA1w==" spinCount="100000" sheet="1" objects="1" scenarios="1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A77CF-4FA0-FA4C-BB12-AC6423287BB6}">
  <sheetPr codeName="Sheet4"/>
  <dimension ref="A1:J8"/>
  <sheetViews>
    <sheetView workbookViewId="0">
      <selection activeCell="I33" sqref="I33"/>
    </sheetView>
  </sheetViews>
  <sheetFormatPr baseColWidth="10" defaultRowHeight="13" x14ac:dyDescent="0.15"/>
  <cols>
    <col min="1" max="1" width="13.83203125" style="118" customWidth="1"/>
    <col min="2" max="2" width="15.1640625" style="118" customWidth="1"/>
    <col min="3" max="10" width="12.1640625" style="118" customWidth="1"/>
    <col min="11" max="16384" width="10.83203125" style="118"/>
  </cols>
  <sheetData>
    <row r="1" spans="1:10" ht="14" x14ac:dyDescent="0.15">
      <c r="A1" s="117" t="s">
        <v>5</v>
      </c>
      <c r="B1" s="117"/>
      <c r="C1" s="117"/>
      <c r="D1" s="117"/>
      <c r="E1" s="117"/>
      <c r="F1" s="117"/>
      <c r="G1" s="117"/>
      <c r="H1" s="117"/>
      <c r="I1" s="117"/>
      <c r="J1" s="117"/>
    </row>
    <row r="2" spans="1:10" ht="14" x14ac:dyDescent="0.15">
      <c r="A2" s="119" t="s">
        <v>41</v>
      </c>
      <c r="B2" s="117"/>
      <c r="C2" s="117"/>
      <c r="D2" s="117"/>
      <c r="E2" s="117"/>
      <c r="F2" s="117"/>
      <c r="G2" s="117"/>
      <c r="H2" s="117"/>
      <c r="I2" s="117"/>
      <c r="J2" s="117"/>
    </row>
    <row r="3" spans="1:10" ht="15" thickBot="1" x14ac:dyDescent="0.2">
      <c r="A3" s="117"/>
      <c r="B3" s="117"/>
      <c r="C3" s="117"/>
      <c r="D3" s="117"/>
      <c r="E3" s="117"/>
      <c r="F3" s="117"/>
      <c r="G3" s="117"/>
      <c r="H3" s="117"/>
      <c r="I3" s="117"/>
      <c r="J3" s="117"/>
    </row>
    <row r="4" spans="1:10" ht="14" x14ac:dyDescent="0.15">
      <c r="A4" s="99" t="s">
        <v>153</v>
      </c>
      <c r="B4" s="100"/>
      <c r="C4" s="100"/>
      <c r="D4" s="100"/>
      <c r="E4" s="100"/>
      <c r="F4" s="100"/>
      <c r="G4" s="100"/>
      <c r="H4" s="100"/>
      <c r="I4" s="100"/>
      <c r="J4" s="101"/>
    </row>
    <row r="5" spans="1:10" ht="14" x14ac:dyDescent="0.15">
      <c r="A5" s="102" t="s">
        <v>165</v>
      </c>
      <c r="B5" s="52"/>
      <c r="C5" s="137">
        <v>12000</v>
      </c>
      <c r="D5" s="52"/>
      <c r="E5" s="52"/>
      <c r="F5" s="52"/>
      <c r="G5" s="52"/>
      <c r="H5" s="52"/>
      <c r="I5" s="52"/>
      <c r="J5" s="103"/>
    </row>
    <row r="6" spans="1:10" ht="14" x14ac:dyDescent="0.15">
      <c r="A6" s="102"/>
      <c r="B6" s="52"/>
      <c r="C6" s="52"/>
      <c r="D6" s="52"/>
      <c r="E6" s="52"/>
      <c r="F6" s="52"/>
      <c r="G6" s="52"/>
      <c r="H6" s="52"/>
      <c r="I6" s="52"/>
      <c r="J6" s="103"/>
    </row>
    <row r="7" spans="1:10" ht="30" x14ac:dyDescent="0.15">
      <c r="A7" s="128" t="s">
        <v>90</v>
      </c>
      <c r="B7" s="129" t="s">
        <v>4</v>
      </c>
      <c r="C7" s="130" t="s">
        <v>39</v>
      </c>
      <c r="D7" s="130" t="s">
        <v>43</v>
      </c>
      <c r="E7" s="131" t="s">
        <v>44</v>
      </c>
      <c r="F7" s="131" t="s">
        <v>122</v>
      </c>
      <c r="G7" s="131" t="s">
        <v>123</v>
      </c>
      <c r="H7" s="131" t="s">
        <v>124</v>
      </c>
      <c r="I7" s="132" t="s">
        <v>40</v>
      </c>
      <c r="J7" s="133" t="s">
        <v>3</v>
      </c>
    </row>
    <row r="8" spans="1:10" ht="14" thickBot="1" x14ac:dyDescent="0.2">
      <c r="A8" s="104" t="str">
        <f>'Tariffs 2018'!F2</f>
        <v>ActewAGL</v>
      </c>
      <c r="B8" s="105">
        <f>'Tariffs 2018'!E2</f>
        <v>41820</v>
      </c>
      <c r="C8" s="106">
        <f>91*'Tariffs 2018'!H2/100</f>
        <v>70.634200000000007</v>
      </c>
      <c r="D8" s="106">
        <f>IF($C$5&gt;='Tariffs 2018'!J2,('Tariffs 2018'!J2*'Tariffs 2018'!O2/100),($C$5*'Tariffs 2018'!O2/100))</f>
        <v>86.473992780000003</v>
      </c>
      <c r="E8" s="106">
        <f>IF($C$5&lt;'Tariffs 2018'!J2,0,IF(($C$5-'Tariffs 2018'!J2)&lt;='Tariffs 2018'!K2,(($C$5-'Tariffs 2018'!J2)*'Tariffs 2018'!P2/100),(('Tariffs 2018'!K2-'Tariffs 2018'!J2)*'Tariffs 2018'!P2/100)))</f>
        <v>288.22025658000001</v>
      </c>
      <c r="F8" s="106">
        <f>IF($C$5&lt;'Tariffs 2018'!K2,0,IF(($C$5-'Tariffs 2018'!K2)&lt;='Tariffs 2018'!L2,(($C$5-'Tariffs 2018'!K2)*'Tariffs 2018'!Q2/100),(('Tariffs 2018'!L2-'Tariffs 2018'!K2)*'Tariffs 2018'!Q2/100)))</f>
        <v>0</v>
      </c>
      <c r="G8" s="106">
        <f>IF(($C$5&lt;'Tariffs 2018'!L2),(0),($C$5-'Tariffs 2018'!L2)*'Tariffs 2018'!R2/100)</f>
        <v>0</v>
      </c>
      <c r="H8" s="106">
        <f>SUM(C8:G8)</f>
        <v>445.32844936000004</v>
      </c>
      <c r="I8" s="107">
        <f>H8*4</f>
        <v>1781.3137974400001</v>
      </c>
      <c r="J8" s="108">
        <f>I8*1.1</f>
        <v>1959.4451771840004</v>
      </c>
    </row>
  </sheetData>
  <sheetProtection algorithmName="SHA-512" hashValue="zq6CkijI7yREPQk0yvNe4GZL/aXNu3WoaeRmX3ZWxAoGwV2KJe+ah+qSVurH3gyT9ojvbOeMBP1IUuOndWArHg==" saltValue="2zz3pF7iHGWrh+W80J/Zyg==" spinCount="100000" sheet="1" objects="1" scenarios="1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5"/>
  <dimension ref="A1:KA463"/>
  <sheetViews>
    <sheetView workbookViewId="0">
      <selection activeCell="C22" sqref="C22"/>
    </sheetView>
  </sheetViews>
  <sheetFormatPr baseColWidth="10" defaultRowHeight="13" x14ac:dyDescent="0.15"/>
  <cols>
    <col min="1" max="1" width="13.83203125" style="24" customWidth="1"/>
    <col min="2" max="2" width="15.1640625" style="24" customWidth="1"/>
    <col min="3" max="10" width="12.1640625" style="24" customWidth="1"/>
    <col min="11" max="165" width="10.83203125" style="114"/>
    <col min="166" max="16384" width="10.83203125" style="24"/>
  </cols>
  <sheetData>
    <row r="1" spans="1:287" s="114" customFormat="1" ht="14" x14ac:dyDescent="0.15">
      <c r="A1" s="113" t="s">
        <v>5</v>
      </c>
      <c r="B1" s="113"/>
      <c r="C1" s="113"/>
      <c r="D1" s="113"/>
      <c r="E1" s="113"/>
      <c r="F1" s="113"/>
      <c r="G1" s="113"/>
      <c r="H1" s="113"/>
      <c r="I1" s="113"/>
      <c r="J1" s="113"/>
    </row>
    <row r="2" spans="1:287" s="114" customFormat="1" ht="14" x14ac:dyDescent="0.15">
      <c r="A2" s="115" t="s">
        <v>41</v>
      </c>
      <c r="B2" s="113"/>
      <c r="C2" s="113"/>
      <c r="D2" s="113"/>
      <c r="E2" s="113"/>
      <c r="F2" s="113"/>
      <c r="G2" s="113"/>
      <c r="H2" s="113"/>
      <c r="I2" s="113"/>
      <c r="J2" s="113"/>
    </row>
    <row r="3" spans="1:287" s="114" customFormat="1" ht="15" thickBot="1" x14ac:dyDescent="0.2">
      <c r="A3" s="113"/>
      <c r="B3" s="113"/>
      <c r="C3" s="113"/>
      <c r="D3" s="113"/>
      <c r="E3" s="113"/>
      <c r="F3" s="113"/>
      <c r="G3" s="113"/>
      <c r="H3" s="113"/>
      <c r="I3" s="113"/>
      <c r="J3" s="113"/>
    </row>
    <row r="4" spans="1:287" ht="14" x14ac:dyDescent="0.15">
      <c r="A4" s="99" t="s">
        <v>42</v>
      </c>
      <c r="B4" s="100"/>
      <c r="C4" s="100"/>
      <c r="D4" s="100"/>
      <c r="E4" s="100"/>
      <c r="F4" s="100"/>
      <c r="G4" s="100"/>
      <c r="H4" s="100"/>
      <c r="I4" s="100"/>
      <c r="J4" s="101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97"/>
      <c r="IU4" s="97"/>
      <c r="IV4" s="97"/>
      <c r="IW4" s="97"/>
      <c r="IX4" s="97"/>
      <c r="IY4" s="97"/>
      <c r="IZ4" s="97"/>
      <c r="JA4" s="97"/>
      <c r="JB4" s="97"/>
      <c r="JC4" s="97"/>
      <c r="JD4" s="97"/>
      <c r="JE4" s="97"/>
      <c r="JF4" s="97"/>
      <c r="JG4" s="97"/>
      <c r="JH4" s="97"/>
      <c r="JI4" s="97"/>
      <c r="JJ4" s="97"/>
      <c r="JK4" s="97"/>
      <c r="JL4" s="97"/>
      <c r="JM4" s="97"/>
      <c r="JN4" s="97"/>
      <c r="JO4" s="97"/>
      <c r="JP4" s="97"/>
      <c r="JQ4" s="97"/>
      <c r="JR4" s="97"/>
      <c r="JS4" s="97"/>
      <c r="JT4" s="97"/>
      <c r="JU4" s="97"/>
      <c r="JV4" s="97"/>
      <c r="JW4" s="97"/>
      <c r="JX4" s="97"/>
      <c r="JY4" s="97"/>
      <c r="JZ4" s="97"/>
      <c r="KA4" s="97"/>
    </row>
    <row r="5" spans="1:287" ht="14" x14ac:dyDescent="0.15">
      <c r="A5" s="102" t="s">
        <v>165</v>
      </c>
      <c r="B5" s="52"/>
      <c r="C5" s="109">
        <v>12000</v>
      </c>
      <c r="D5" s="52"/>
      <c r="E5" s="52"/>
      <c r="F5" s="52"/>
      <c r="G5" s="52"/>
      <c r="H5" s="52"/>
      <c r="I5" s="52"/>
      <c r="J5" s="103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  <c r="HY5" s="97"/>
      <c r="HZ5" s="97"/>
      <c r="IA5" s="97"/>
      <c r="IB5" s="97"/>
      <c r="IC5" s="97"/>
      <c r="ID5" s="97"/>
      <c r="IE5" s="97"/>
      <c r="IF5" s="97"/>
      <c r="IG5" s="97"/>
      <c r="IH5" s="97"/>
      <c r="II5" s="97"/>
      <c r="IJ5" s="97"/>
      <c r="IK5" s="97"/>
      <c r="IL5" s="97"/>
      <c r="IM5" s="97"/>
      <c r="IN5" s="97"/>
      <c r="IO5" s="97"/>
      <c r="IP5" s="97"/>
      <c r="IQ5" s="97"/>
      <c r="IR5" s="97"/>
      <c r="IS5" s="97"/>
      <c r="IT5" s="97"/>
      <c r="IU5" s="97"/>
      <c r="IV5" s="97"/>
      <c r="IW5" s="97"/>
      <c r="IX5" s="97"/>
      <c r="IY5" s="97"/>
      <c r="IZ5" s="97"/>
      <c r="JA5" s="97"/>
      <c r="JB5" s="97"/>
      <c r="JC5" s="97"/>
      <c r="JD5" s="97"/>
      <c r="JE5" s="97"/>
      <c r="JF5" s="97"/>
      <c r="JG5" s="97"/>
      <c r="JH5" s="97"/>
      <c r="JI5" s="97"/>
      <c r="JJ5" s="97"/>
      <c r="JK5" s="97"/>
      <c r="JL5" s="97"/>
      <c r="JM5" s="97"/>
      <c r="JN5" s="97"/>
      <c r="JO5" s="97"/>
      <c r="JP5" s="97"/>
      <c r="JQ5" s="97"/>
      <c r="JR5" s="97"/>
      <c r="JS5" s="97"/>
      <c r="JT5" s="97"/>
      <c r="JU5" s="97"/>
      <c r="JV5" s="97"/>
      <c r="JW5" s="97"/>
      <c r="JX5" s="97"/>
      <c r="JY5" s="97"/>
      <c r="JZ5" s="97"/>
      <c r="KA5" s="97"/>
    </row>
    <row r="6" spans="1:287" ht="14" x14ac:dyDescent="0.15">
      <c r="A6" s="102"/>
      <c r="B6" s="52"/>
      <c r="C6" s="52"/>
      <c r="D6" s="52"/>
      <c r="E6" s="52"/>
      <c r="F6" s="52"/>
      <c r="G6" s="52"/>
      <c r="H6" s="52"/>
      <c r="I6" s="52"/>
      <c r="J6" s="103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  <c r="IB6" s="97"/>
      <c r="IC6" s="97"/>
      <c r="ID6" s="97"/>
      <c r="IE6" s="97"/>
      <c r="IF6" s="97"/>
      <c r="IG6" s="97"/>
      <c r="IH6" s="97"/>
      <c r="II6" s="97"/>
      <c r="IJ6" s="97"/>
      <c r="IK6" s="97"/>
      <c r="IL6" s="97"/>
      <c r="IM6" s="97"/>
      <c r="IN6" s="97"/>
      <c r="IO6" s="97"/>
      <c r="IP6" s="97"/>
      <c r="IQ6" s="97"/>
      <c r="IR6" s="97"/>
      <c r="IS6" s="97"/>
      <c r="IT6" s="97"/>
      <c r="IU6" s="97"/>
      <c r="IV6" s="97"/>
      <c r="IW6" s="97"/>
      <c r="IX6" s="97"/>
      <c r="IY6" s="97"/>
      <c r="IZ6" s="97"/>
      <c r="JA6" s="97"/>
      <c r="JB6" s="97"/>
      <c r="JC6" s="97"/>
      <c r="JD6" s="97"/>
      <c r="JE6" s="97"/>
      <c r="JF6" s="97"/>
      <c r="JG6" s="97"/>
      <c r="JH6" s="97"/>
      <c r="JI6" s="97"/>
      <c r="JJ6" s="97"/>
      <c r="JK6" s="97"/>
      <c r="JL6" s="97"/>
      <c r="JM6" s="97"/>
      <c r="JN6" s="97"/>
      <c r="JO6" s="97"/>
      <c r="JP6" s="97"/>
      <c r="JQ6" s="97"/>
      <c r="JR6" s="97"/>
      <c r="JS6" s="97"/>
      <c r="JT6" s="97"/>
      <c r="JU6" s="97"/>
      <c r="JV6" s="97"/>
      <c r="JW6" s="97"/>
      <c r="JX6" s="97"/>
      <c r="JY6" s="97"/>
      <c r="JZ6" s="97"/>
      <c r="KA6" s="97"/>
    </row>
    <row r="7" spans="1:287" ht="30" x14ac:dyDescent="0.15">
      <c r="A7" s="128" t="s">
        <v>90</v>
      </c>
      <c r="B7" s="129" t="s">
        <v>4</v>
      </c>
      <c r="C7" s="130" t="s">
        <v>39</v>
      </c>
      <c r="D7" s="130" t="s">
        <v>43</v>
      </c>
      <c r="E7" s="131" t="s">
        <v>44</v>
      </c>
      <c r="F7" s="131" t="s">
        <v>122</v>
      </c>
      <c r="G7" s="131" t="s">
        <v>123</v>
      </c>
      <c r="H7" s="131" t="s">
        <v>124</v>
      </c>
      <c r="I7" s="132" t="s">
        <v>40</v>
      </c>
      <c r="J7" s="133" t="s">
        <v>3</v>
      </c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  <c r="ID7" s="97"/>
      <c r="IE7" s="97"/>
      <c r="IF7" s="97"/>
      <c r="IG7" s="97"/>
      <c r="IH7" s="97"/>
      <c r="II7" s="97"/>
      <c r="IJ7" s="97"/>
      <c r="IK7" s="97"/>
      <c r="IL7" s="97"/>
      <c r="IM7" s="97"/>
      <c r="IN7" s="97"/>
      <c r="IO7" s="97"/>
      <c r="IP7" s="97"/>
      <c r="IQ7" s="97"/>
      <c r="IR7" s="97"/>
      <c r="IS7" s="97"/>
      <c r="IT7" s="97"/>
      <c r="IU7" s="97"/>
      <c r="IV7" s="97"/>
      <c r="IW7" s="97"/>
      <c r="IX7" s="97"/>
      <c r="IY7" s="97"/>
      <c r="IZ7" s="97"/>
      <c r="JA7" s="97"/>
      <c r="JB7" s="97"/>
      <c r="JC7" s="97"/>
      <c r="JD7" s="97"/>
      <c r="JE7" s="97"/>
      <c r="JF7" s="97"/>
      <c r="JG7" s="97"/>
      <c r="JH7" s="97"/>
      <c r="JI7" s="97"/>
      <c r="JJ7" s="97"/>
      <c r="JK7" s="97"/>
      <c r="JL7" s="97"/>
      <c r="JM7" s="97"/>
      <c r="JN7" s="97"/>
      <c r="JO7" s="97"/>
      <c r="JP7" s="97"/>
      <c r="JQ7" s="97"/>
      <c r="JR7" s="97"/>
      <c r="JS7" s="97"/>
      <c r="JT7" s="97"/>
      <c r="JU7" s="97"/>
      <c r="JV7" s="97"/>
      <c r="JW7" s="97"/>
      <c r="JX7" s="97"/>
      <c r="JY7" s="97"/>
      <c r="JZ7" s="97"/>
      <c r="KA7" s="97"/>
    </row>
    <row r="8" spans="1:287" ht="14" thickBot="1" x14ac:dyDescent="0.2">
      <c r="A8" s="104" t="str">
        <f>'Tariffs 2017'!F2</f>
        <v>ActewAGL</v>
      </c>
      <c r="B8" s="105">
        <f>'Tariffs 2017'!E2</f>
        <v>41455</v>
      </c>
      <c r="C8" s="106">
        <f>91*'Tariffs 2017'!H2/100</f>
        <v>66.011400000000009</v>
      </c>
      <c r="D8" s="106">
        <f>IF($C$5&gt;='Tariffs 2017'!J2,('Tariffs 2017'!J2*'Tariffs 2017'!O2/100),($C$5*'Tariffs 2017'!O2/100))</f>
        <v>81.024676439999993</v>
      </c>
      <c r="E8" s="106">
        <f>IF($C$5&lt;'Tariffs 2017'!J2,0,IF(($C$5-'Tariffs 2017'!J2)&lt;='Tariffs 2017'!K2,(($C$5-'Tariffs 2017'!J2)*'Tariffs 2017'!P2/100),(('Tariffs 2017'!K2-'Tariffs 2017'!J2)*'Tariffs 2017'!P2/100)))</f>
        <v>269.91450425999994</v>
      </c>
      <c r="F8" s="106">
        <f>IF($C$5&lt;'Tariffs 2017'!K2,0,IF(($C$5-'Tariffs 2017'!K2)&lt;='Tariffs 2017'!L2,(($C$5-'Tariffs 2017'!K2)*'Tariffs 2017'!Q2/100),(('Tariffs 2017'!L2-'Tariffs 2017'!K2)*'Tariffs 2017'!Q2/100)))</f>
        <v>0</v>
      </c>
      <c r="G8" s="106">
        <f>IF(($C$5&lt;'Tariffs 2017'!L2),(0),($C$5-'Tariffs 2017'!L2)*'Tariffs 2017'!R2/100)</f>
        <v>0</v>
      </c>
      <c r="H8" s="106">
        <f>SUM(C8:G8)</f>
        <v>416.95058069999993</v>
      </c>
      <c r="I8" s="107">
        <f>H8*4</f>
        <v>1667.8023227999997</v>
      </c>
      <c r="J8" s="108">
        <f>I8*1.1</f>
        <v>1834.5825550799998</v>
      </c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  <c r="IB8" s="97"/>
      <c r="IC8" s="97"/>
      <c r="ID8" s="97"/>
      <c r="IE8" s="97"/>
      <c r="IF8" s="97"/>
      <c r="IG8" s="97"/>
      <c r="IH8" s="97"/>
      <c r="II8" s="97"/>
      <c r="IJ8" s="97"/>
      <c r="IK8" s="97"/>
      <c r="IL8" s="97"/>
      <c r="IM8" s="97"/>
      <c r="IN8" s="97"/>
      <c r="IO8" s="97"/>
      <c r="IP8" s="97"/>
      <c r="IQ8" s="97"/>
      <c r="IR8" s="97"/>
      <c r="IS8" s="97"/>
      <c r="IT8" s="97"/>
      <c r="IU8" s="97"/>
      <c r="IV8" s="97"/>
      <c r="IW8" s="97"/>
      <c r="IX8" s="97"/>
      <c r="IY8" s="97"/>
      <c r="IZ8" s="97"/>
      <c r="JA8" s="97"/>
      <c r="JB8" s="97"/>
      <c r="JC8" s="97"/>
      <c r="JD8" s="97"/>
      <c r="JE8" s="97"/>
      <c r="JF8" s="97"/>
      <c r="JG8" s="97"/>
      <c r="JH8" s="97"/>
      <c r="JI8" s="97"/>
      <c r="JJ8" s="97"/>
      <c r="JK8" s="97"/>
      <c r="JL8" s="97"/>
      <c r="JM8" s="97"/>
      <c r="JN8" s="97"/>
      <c r="JO8" s="97"/>
      <c r="JP8" s="97"/>
      <c r="JQ8" s="97"/>
      <c r="JR8" s="97"/>
      <c r="JS8" s="97"/>
      <c r="JT8" s="97"/>
      <c r="JU8" s="97"/>
      <c r="JV8" s="97"/>
      <c r="JW8" s="97"/>
      <c r="JX8" s="97"/>
      <c r="JY8" s="97"/>
      <c r="JZ8" s="97"/>
      <c r="KA8" s="97"/>
    </row>
    <row r="9" spans="1:287" s="114" customFormat="1" x14ac:dyDescent="0.15"/>
    <row r="10" spans="1:287" s="114" customFormat="1" x14ac:dyDescent="0.15"/>
    <row r="11" spans="1:287" s="114" customFormat="1" x14ac:dyDescent="0.15"/>
    <row r="12" spans="1:287" s="114" customFormat="1" x14ac:dyDescent="0.15"/>
    <row r="13" spans="1:287" s="114" customFormat="1" x14ac:dyDescent="0.15"/>
    <row r="14" spans="1:287" s="114" customFormat="1" x14ac:dyDescent="0.15"/>
    <row r="15" spans="1:287" s="114" customFormat="1" x14ac:dyDescent="0.15"/>
    <row r="16" spans="1:287" s="114" customFormat="1" x14ac:dyDescent="0.15"/>
    <row r="17" s="114" customFormat="1" x14ac:dyDescent="0.15"/>
    <row r="18" s="114" customFormat="1" x14ac:dyDescent="0.15"/>
    <row r="19" s="114" customFormat="1" x14ac:dyDescent="0.15"/>
    <row r="20" s="114" customFormat="1" x14ac:dyDescent="0.15"/>
    <row r="21" s="114" customFormat="1" x14ac:dyDescent="0.15"/>
    <row r="22" s="114" customFormat="1" x14ac:dyDescent="0.15"/>
    <row r="23" s="114" customFormat="1" x14ac:dyDescent="0.15"/>
    <row r="24" s="114" customFormat="1" x14ac:dyDescent="0.15"/>
    <row r="25" s="114" customFormat="1" x14ac:dyDescent="0.15"/>
    <row r="26" s="114" customFormat="1" x14ac:dyDescent="0.15"/>
    <row r="27" s="114" customFormat="1" x14ac:dyDescent="0.15"/>
    <row r="28" s="114" customFormat="1" x14ac:dyDescent="0.15"/>
    <row r="29" s="114" customFormat="1" x14ac:dyDescent="0.15"/>
    <row r="30" s="114" customFormat="1" x14ac:dyDescent="0.15"/>
    <row r="31" s="114" customFormat="1" x14ac:dyDescent="0.15"/>
    <row r="32" s="114" customFormat="1" x14ac:dyDescent="0.15"/>
    <row r="33" s="114" customFormat="1" x14ac:dyDescent="0.15"/>
    <row r="34" s="114" customFormat="1" x14ac:dyDescent="0.15"/>
    <row r="35" s="114" customFormat="1" x14ac:dyDescent="0.15"/>
    <row r="36" s="114" customFormat="1" x14ac:dyDescent="0.15"/>
    <row r="37" s="114" customFormat="1" x14ac:dyDescent="0.15"/>
    <row r="38" s="114" customFormat="1" x14ac:dyDescent="0.15"/>
    <row r="39" s="114" customFormat="1" x14ac:dyDescent="0.15"/>
    <row r="40" s="114" customFormat="1" x14ac:dyDescent="0.15"/>
    <row r="41" s="114" customFormat="1" x14ac:dyDescent="0.15"/>
    <row r="42" s="114" customFormat="1" x14ac:dyDescent="0.15"/>
    <row r="43" s="114" customFormat="1" x14ac:dyDescent="0.15"/>
    <row r="44" s="114" customFormat="1" x14ac:dyDescent="0.15"/>
    <row r="45" s="114" customFormat="1" x14ac:dyDescent="0.15"/>
    <row r="46" s="114" customFormat="1" x14ac:dyDescent="0.15"/>
    <row r="47" s="114" customFormat="1" x14ac:dyDescent="0.15"/>
    <row r="48" s="114" customFormat="1" x14ac:dyDescent="0.15"/>
    <row r="49" s="114" customFormat="1" x14ac:dyDescent="0.15"/>
    <row r="50" s="114" customFormat="1" x14ac:dyDescent="0.15"/>
    <row r="51" s="114" customFormat="1" x14ac:dyDescent="0.15"/>
    <row r="52" s="114" customFormat="1" x14ac:dyDescent="0.15"/>
    <row r="53" s="114" customFormat="1" x14ac:dyDescent="0.15"/>
    <row r="54" s="114" customFormat="1" x14ac:dyDescent="0.15"/>
    <row r="55" s="114" customFormat="1" x14ac:dyDescent="0.15"/>
    <row r="56" s="114" customFormat="1" x14ac:dyDescent="0.15"/>
    <row r="57" s="114" customFormat="1" x14ac:dyDescent="0.15"/>
    <row r="58" s="114" customFormat="1" x14ac:dyDescent="0.15"/>
    <row r="59" s="114" customFormat="1" x14ac:dyDescent="0.15"/>
    <row r="60" s="114" customFormat="1" x14ac:dyDescent="0.15"/>
    <row r="61" s="114" customFormat="1" x14ac:dyDescent="0.15"/>
    <row r="62" s="114" customFormat="1" x14ac:dyDescent="0.15"/>
    <row r="63" s="114" customFormat="1" x14ac:dyDescent="0.15"/>
    <row r="64" s="114" customFormat="1" x14ac:dyDescent="0.15"/>
    <row r="65" s="114" customFormat="1" x14ac:dyDescent="0.15"/>
    <row r="66" s="114" customFormat="1" x14ac:dyDescent="0.15"/>
    <row r="67" s="114" customFormat="1" x14ac:dyDescent="0.15"/>
    <row r="68" s="114" customFormat="1" x14ac:dyDescent="0.15"/>
    <row r="69" s="114" customFormat="1" x14ac:dyDescent="0.15"/>
    <row r="70" s="114" customFormat="1" x14ac:dyDescent="0.15"/>
    <row r="71" s="114" customFormat="1" x14ac:dyDescent="0.15"/>
    <row r="72" s="114" customFormat="1" x14ac:dyDescent="0.15"/>
    <row r="73" s="114" customFormat="1" x14ac:dyDescent="0.15"/>
    <row r="74" s="114" customFormat="1" x14ac:dyDescent="0.15"/>
    <row r="75" s="114" customFormat="1" x14ac:dyDescent="0.15"/>
    <row r="76" s="114" customFormat="1" x14ac:dyDescent="0.15"/>
    <row r="77" s="114" customFormat="1" x14ac:dyDescent="0.15"/>
    <row r="78" s="114" customFormat="1" x14ac:dyDescent="0.15"/>
    <row r="79" s="114" customFormat="1" x14ac:dyDescent="0.15"/>
    <row r="80" s="114" customFormat="1" x14ac:dyDescent="0.15"/>
    <row r="81" s="114" customFormat="1" x14ac:dyDescent="0.15"/>
    <row r="82" s="114" customFormat="1" x14ac:dyDescent="0.15"/>
    <row r="83" s="114" customFormat="1" x14ac:dyDescent="0.15"/>
    <row r="84" s="114" customFormat="1" x14ac:dyDescent="0.15"/>
    <row r="85" s="114" customFormat="1" x14ac:dyDescent="0.15"/>
    <row r="86" s="114" customFormat="1" x14ac:dyDescent="0.15"/>
    <row r="87" s="114" customFormat="1" x14ac:dyDescent="0.15"/>
    <row r="88" s="114" customFormat="1" x14ac:dyDescent="0.15"/>
    <row r="89" s="114" customFormat="1" x14ac:dyDescent="0.15"/>
    <row r="90" s="114" customFormat="1" x14ac:dyDescent="0.15"/>
    <row r="91" s="114" customFormat="1" x14ac:dyDescent="0.15"/>
    <row r="92" s="114" customFormat="1" x14ac:dyDescent="0.15"/>
    <row r="93" s="114" customFormat="1" x14ac:dyDescent="0.15"/>
    <row r="94" s="114" customFormat="1" x14ac:dyDescent="0.15"/>
    <row r="95" s="114" customFormat="1" x14ac:dyDescent="0.15"/>
    <row r="96" s="114" customFormat="1" x14ac:dyDescent="0.15"/>
    <row r="97" s="114" customFormat="1" x14ac:dyDescent="0.15"/>
    <row r="98" s="114" customFormat="1" x14ac:dyDescent="0.15"/>
    <row r="99" s="114" customFormat="1" x14ac:dyDescent="0.15"/>
    <row r="100" s="114" customFormat="1" x14ac:dyDescent="0.15"/>
    <row r="101" s="114" customFormat="1" x14ac:dyDescent="0.15"/>
    <row r="102" s="114" customFormat="1" x14ac:dyDescent="0.15"/>
    <row r="103" s="114" customFormat="1" x14ac:dyDescent="0.15"/>
    <row r="104" s="114" customFormat="1" x14ac:dyDescent="0.15"/>
    <row r="105" s="114" customFormat="1" x14ac:dyDescent="0.15"/>
    <row r="106" s="114" customFormat="1" x14ac:dyDescent="0.15"/>
    <row r="107" s="114" customFormat="1" x14ac:dyDescent="0.15"/>
    <row r="108" s="114" customFormat="1" x14ac:dyDescent="0.15"/>
    <row r="109" s="114" customFormat="1" x14ac:dyDescent="0.15"/>
    <row r="110" s="114" customFormat="1" x14ac:dyDescent="0.15"/>
    <row r="111" s="114" customFormat="1" x14ac:dyDescent="0.15"/>
    <row r="112" s="114" customFormat="1" x14ac:dyDescent="0.15"/>
    <row r="113" s="114" customFormat="1" x14ac:dyDescent="0.15"/>
    <row r="114" s="114" customFormat="1" x14ac:dyDescent="0.15"/>
    <row r="115" s="114" customFormat="1" x14ac:dyDescent="0.15"/>
    <row r="116" s="114" customFormat="1" x14ac:dyDescent="0.15"/>
    <row r="117" s="114" customFormat="1" x14ac:dyDescent="0.15"/>
    <row r="118" s="114" customFormat="1" x14ac:dyDescent="0.15"/>
    <row r="119" s="114" customFormat="1" x14ac:dyDescent="0.15"/>
    <row r="120" s="114" customFormat="1" x14ac:dyDescent="0.15"/>
    <row r="121" s="114" customFormat="1" x14ac:dyDescent="0.15"/>
    <row r="122" s="114" customFormat="1" x14ac:dyDescent="0.15"/>
    <row r="123" s="114" customFormat="1" x14ac:dyDescent="0.15"/>
    <row r="124" s="114" customFormat="1" x14ac:dyDescent="0.15"/>
    <row r="125" s="114" customFormat="1" x14ac:dyDescent="0.15"/>
    <row r="126" s="114" customFormat="1" x14ac:dyDescent="0.15"/>
    <row r="127" s="114" customFormat="1" x14ac:dyDescent="0.15"/>
    <row r="128" s="114" customFormat="1" x14ac:dyDescent="0.15"/>
    <row r="129" s="114" customFormat="1" x14ac:dyDescent="0.15"/>
    <row r="130" s="114" customFormat="1" x14ac:dyDescent="0.15"/>
    <row r="131" s="114" customFormat="1" x14ac:dyDescent="0.15"/>
    <row r="132" s="114" customFormat="1" x14ac:dyDescent="0.15"/>
    <row r="133" s="114" customFormat="1" x14ac:dyDescent="0.15"/>
    <row r="134" s="114" customFormat="1" x14ac:dyDescent="0.15"/>
    <row r="135" s="114" customFormat="1" x14ac:dyDescent="0.15"/>
    <row r="136" s="114" customFormat="1" x14ac:dyDescent="0.15"/>
    <row r="137" s="114" customFormat="1" x14ac:dyDescent="0.15"/>
    <row r="138" s="114" customFormat="1" x14ac:dyDescent="0.15"/>
    <row r="139" s="114" customFormat="1" x14ac:dyDescent="0.15"/>
    <row r="140" s="114" customFormat="1" x14ac:dyDescent="0.15"/>
    <row r="141" s="114" customFormat="1" x14ac:dyDescent="0.15"/>
    <row r="142" s="114" customFormat="1" x14ac:dyDescent="0.15"/>
    <row r="143" s="114" customFormat="1" x14ac:dyDescent="0.15"/>
    <row r="144" s="114" customFormat="1" x14ac:dyDescent="0.15"/>
    <row r="145" s="114" customFormat="1" x14ac:dyDescent="0.15"/>
    <row r="146" s="114" customFormat="1" x14ac:dyDescent="0.15"/>
    <row r="147" s="114" customFormat="1" x14ac:dyDescent="0.15"/>
    <row r="148" s="114" customFormat="1" x14ac:dyDescent="0.15"/>
    <row r="149" s="114" customFormat="1" x14ac:dyDescent="0.15"/>
    <row r="150" s="114" customFormat="1" x14ac:dyDescent="0.15"/>
    <row r="151" s="114" customFormat="1" x14ac:dyDescent="0.15"/>
    <row r="152" s="114" customFormat="1" x14ac:dyDescent="0.15"/>
    <row r="153" s="114" customFormat="1" x14ac:dyDescent="0.15"/>
    <row r="154" s="114" customFormat="1" x14ac:dyDescent="0.15"/>
    <row r="155" s="114" customFormat="1" x14ac:dyDescent="0.15"/>
    <row r="156" s="114" customFormat="1" x14ac:dyDescent="0.15"/>
    <row r="157" s="114" customFormat="1" x14ac:dyDescent="0.15"/>
    <row r="158" s="114" customFormat="1" x14ac:dyDescent="0.15"/>
    <row r="159" s="114" customFormat="1" x14ac:dyDescent="0.15"/>
    <row r="160" s="114" customFormat="1" x14ac:dyDescent="0.15"/>
    <row r="161" s="114" customFormat="1" x14ac:dyDescent="0.15"/>
    <row r="162" s="114" customFormat="1" x14ac:dyDescent="0.15"/>
    <row r="163" s="114" customFormat="1" x14ac:dyDescent="0.15"/>
    <row r="164" s="114" customFormat="1" x14ac:dyDescent="0.15"/>
    <row r="165" s="114" customFormat="1" x14ac:dyDescent="0.15"/>
    <row r="166" s="114" customFormat="1" x14ac:dyDescent="0.15"/>
    <row r="167" s="114" customFormat="1" x14ac:dyDescent="0.15"/>
    <row r="168" s="114" customFormat="1" x14ac:dyDescent="0.15"/>
    <row r="169" s="114" customFormat="1" x14ac:dyDescent="0.15"/>
    <row r="170" s="114" customFormat="1" x14ac:dyDescent="0.15"/>
    <row r="171" s="114" customFormat="1" x14ac:dyDescent="0.15"/>
    <row r="172" s="114" customFormat="1" x14ac:dyDescent="0.15"/>
    <row r="173" s="114" customFormat="1" x14ac:dyDescent="0.15"/>
    <row r="174" s="114" customFormat="1" x14ac:dyDescent="0.15"/>
    <row r="175" s="114" customFormat="1" x14ac:dyDescent="0.15"/>
    <row r="176" s="114" customFormat="1" x14ac:dyDescent="0.15"/>
    <row r="177" s="114" customFormat="1" x14ac:dyDescent="0.15"/>
    <row r="178" s="114" customFormat="1" x14ac:dyDescent="0.15"/>
    <row r="179" s="114" customFormat="1" x14ac:dyDescent="0.15"/>
    <row r="180" s="114" customFormat="1" x14ac:dyDescent="0.15"/>
    <row r="181" s="114" customFormat="1" x14ac:dyDescent="0.15"/>
    <row r="182" s="114" customFormat="1" x14ac:dyDescent="0.15"/>
    <row r="183" s="114" customFormat="1" x14ac:dyDescent="0.15"/>
    <row r="184" s="114" customFormat="1" x14ac:dyDescent="0.15"/>
    <row r="185" s="114" customFormat="1" x14ac:dyDescent="0.15"/>
    <row r="186" s="114" customFormat="1" x14ac:dyDescent="0.15"/>
    <row r="187" s="114" customFormat="1" x14ac:dyDescent="0.15"/>
    <row r="188" s="114" customFormat="1" x14ac:dyDescent="0.15"/>
    <row r="189" s="114" customFormat="1" x14ac:dyDescent="0.15"/>
    <row r="190" s="114" customFormat="1" x14ac:dyDescent="0.15"/>
    <row r="191" s="114" customFormat="1" x14ac:dyDescent="0.15"/>
    <row r="192" s="114" customFormat="1" x14ac:dyDescent="0.15"/>
    <row r="193" s="114" customFormat="1" x14ac:dyDescent="0.15"/>
    <row r="194" s="114" customFormat="1" x14ac:dyDescent="0.15"/>
    <row r="195" s="114" customFormat="1" x14ac:dyDescent="0.15"/>
    <row r="196" s="114" customFormat="1" x14ac:dyDescent="0.15"/>
    <row r="197" s="114" customFormat="1" x14ac:dyDescent="0.15"/>
    <row r="198" s="114" customFormat="1" x14ac:dyDescent="0.15"/>
    <row r="199" s="114" customFormat="1" x14ac:dyDescent="0.15"/>
    <row r="200" s="114" customFormat="1" x14ac:dyDescent="0.15"/>
    <row r="201" s="114" customFormat="1" x14ac:dyDescent="0.15"/>
    <row r="202" s="114" customFormat="1" x14ac:dyDescent="0.15"/>
    <row r="203" s="114" customFormat="1" x14ac:dyDescent="0.15"/>
    <row r="204" s="114" customFormat="1" x14ac:dyDescent="0.15"/>
    <row r="205" s="114" customFormat="1" x14ac:dyDescent="0.15"/>
    <row r="206" s="114" customFormat="1" x14ac:dyDescent="0.15"/>
    <row r="207" s="114" customFormat="1" x14ac:dyDescent="0.15"/>
    <row r="208" s="114" customFormat="1" x14ac:dyDescent="0.15"/>
    <row r="209" s="114" customFormat="1" x14ac:dyDescent="0.15"/>
    <row r="210" s="114" customFormat="1" x14ac:dyDescent="0.15"/>
    <row r="211" s="114" customFormat="1" x14ac:dyDescent="0.15"/>
    <row r="212" s="114" customFormat="1" x14ac:dyDescent="0.15"/>
    <row r="213" s="114" customFormat="1" x14ac:dyDescent="0.15"/>
    <row r="214" s="114" customFormat="1" x14ac:dyDescent="0.15"/>
    <row r="215" s="114" customFormat="1" x14ac:dyDescent="0.15"/>
    <row r="216" s="114" customFormat="1" x14ac:dyDescent="0.15"/>
    <row r="217" s="114" customFormat="1" x14ac:dyDescent="0.15"/>
    <row r="218" s="114" customFormat="1" x14ac:dyDescent="0.15"/>
    <row r="219" s="114" customFormat="1" x14ac:dyDescent="0.15"/>
    <row r="220" s="114" customFormat="1" x14ac:dyDescent="0.15"/>
    <row r="221" s="114" customFormat="1" x14ac:dyDescent="0.15"/>
    <row r="222" s="114" customFormat="1" x14ac:dyDescent="0.15"/>
    <row r="223" s="114" customFormat="1" x14ac:dyDescent="0.15"/>
    <row r="224" s="114" customFormat="1" x14ac:dyDescent="0.15"/>
    <row r="225" s="114" customFormat="1" x14ac:dyDescent="0.15"/>
    <row r="226" s="114" customFormat="1" x14ac:dyDescent="0.15"/>
    <row r="227" s="114" customFormat="1" x14ac:dyDescent="0.15"/>
    <row r="228" s="114" customFormat="1" x14ac:dyDescent="0.15"/>
    <row r="229" s="114" customFormat="1" x14ac:dyDescent="0.15"/>
    <row r="230" s="114" customFormat="1" x14ac:dyDescent="0.15"/>
    <row r="231" s="114" customFormat="1" x14ac:dyDescent="0.15"/>
    <row r="232" s="114" customFormat="1" x14ac:dyDescent="0.15"/>
    <row r="233" s="114" customFormat="1" x14ac:dyDescent="0.15"/>
    <row r="234" s="114" customFormat="1" x14ac:dyDescent="0.15"/>
    <row r="235" s="114" customFormat="1" x14ac:dyDescent="0.15"/>
    <row r="236" s="114" customFormat="1" x14ac:dyDescent="0.15"/>
    <row r="237" s="114" customFormat="1" x14ac:dyDescent="0.15"/>
    <row r="238" s="114" customFormat="1" x14ac:dyDescent="0.15"/>
    <row r="239" s="114" customFormat="1" x14ac:dyDescent="0.15"/>
    <row r="240" s="114" customFormat="1" x14ac:dyDescent="0.15"/>
    <row r="241" s="114" customFormat="1" x14ac:dyDescent="0.15"/>
    <row r="242" s="114" customFormat="1" x14ac:dyDescent="0.15"/>
    <row r="243" s="114" customFormat="1" x14ac:dyDescent="0.15"/>
    <row r="244" s="114" customFormat="1" x14ac:dyDescent="0.15"/>
    <row r="245" s="114" customFormat="1" x14ac:dyDescent="0.15"/>
    <row r="246" s="114" customFormat="1" x14ac:dyDescent="0.15"/>
    <row r="247" s="114" customFormat="1" x14ac:dyDescent="0.15"/>
    <row r="248" s="114" customFormat="1" x14ac:dyDescent="0.15"/>
    <row r="249" s="114" customFormat="1" x14ac:dyDescent="0.15"/>
    <row r="250" s="114" customFormat="1" x14ac:dyDescent="0.15"/>
    <row r="251" s="114" customFormat="1" x14ac:dyDescent="0.15"/>
    <row r="252" s="114" customFormat="1" x14ac:dyDescent="0.15"/>
    <row r="253" s="114" customFormat="1" x14ac:dyDescent="0.15"/>
    <row r="254" s="114" customFormat="1" x14ac:dyDescent="0.15"/>
    <row r="255" s="114" customFormat="1" x14ac:dyDescent="0.15"/>
    <row r="256" s="114" customFormat="1" x14ac:dyDescent="0.15"/>
    <row r="257" s="114" customFormat="1" x14ac:dyDescent="0.15"/>
    <row r="258" s="114" customFormat="1" x14ac:dyDescent="0.15"/>
    <row r="259" s="114" customFormat="1" x14ac:dyDescent="0.15"/>
    <row r="260" s="114" customFormat="1" x14ac:dyDescent="0.15"/>
    <row r="261" s="114" customFormat="1" x14ac:dyDescent="0.15"/>
    <row r="262" s="114" customFormat="1" x14ac:dyDescent="0.15"/>
    <row r="263" s="114" customFormat="1" x14ac:dyDescent="0.15"/>
    <row r="264" s="114" customFormat="1" x14ac:dyDescent="0.15"/>
    <row r="265" s="114" customFormat="1" x14ac:dyDescent="0.15"/>
    <row r="266" s="114" customFormat="1" x14ac:dyDescent="0.15"/>
    <row r="267" s="114" customFormat="1" x14ac:dyDescent="0.15"/>
    <row r="268" s="114" customFormat="1" x14ac:dyDescent="0.15"/>
    <row r="269" s="114" customFormat="1" x14ac:dyDescent="0.15"/>
    <row r="270" s="114" customFormat="1" x14ac:dyDescent="0.15"/>
    <row r="271" s="114" customFormat="1" x14ac:dyDescent="0.15"/>
    <row r="272" s="114" customFormat="1" x14ac:dyDescent="0.15"/>
    <row r="273" s="114" customFormat="1" x14ac:dyDescent="0.15"/>
    <row r="274" s="114" customFormat="1" x14ac:dyDescent="0.15"/>
    <row r="275" s="114" customFormat="1" x14ac:dyDescent="0.15"/>
    <row r="276" s="114" customFormat="1" x14ac:dyDescent="0.15"/>
    <row r="277" s="114" customFormat="1" x14ac:dyDescent="0.15"/>
    <row r="278" s="114" customFormat="1" x14ac:dyDescent="0.15"/>
    <row r="279" s="114" customFormat="1" x14ac:dyDescent="0.15"/>
    <row r="280" s="114" customFormat="1" x14ac:dyDescent="0.15"/>
    <row r="281" s="114" customFormat="1" x14ac:dyDescent="0.15"/>
    <row r="282" s="114" customFormat="1" x14ac:dyDescent="0.15"/>
    <row r="283" s="114" customFormat="1" x14ac:dyDescent="0.15"/>
    <row r="284" s="114" customFormat="1" x14ac:dyDescent="0.15"/>
    <row r="285" s="114" customFormat="1" x14ac:dyDescent="0.15"/>
    <row r="286" s="114" customFormat="1" x14ac:dyDescent="0.15"/>
    <row r="287" s="114" customFormat="1" x14ac:dyDescent="0.15"/>
    <row r="288" s="114" customFormat="1" x14ac:dyDescent="0.15"/>
    <row r="289" s="114" customFormat="1" x14ac:dyDescent="0.15"/>
    <row r="290" s="114" customFormat="1" x14ac:dyDescent="0.15"/>
    <row r="291" s="114" customFormat="1" x14ac:dyDescent="0.15"/>
    <row r="292" s="114" customFormat="1" x14ac:dyDescent="0.15"/>
    <row r="293" s="114" customFormat="1" x14ac:dyDescent="0.15"/>
    <row r="294" s="114" customFormat="1" x14ac:dyDescent="0.15"/>
    <row r="295" s="114" customFormat="1" x14ac:dyDescent="0.15"/>
    <row r="296" s="114" customFormat="1" x14ac:dyDescent="0.15"/>
    <row r="297" s="114" customFormat="1" x14ac:dyDescent="0.15"/>
    <row r="298" s="114" customFormat="1" x14ac:dyDescent="0.15"/>
    <row r="299" s="114" customFormat="1" x14ac:dyDescent="0.15"/>
    <row r="300" s="114" customFormat="1" x14ac:dyDescent="0.15"/>
    <row r="301" s="114" customFormat="1" x14ac:dyDescent="0.15"/>
    <row r="302" s="114" customFormat="1" x14ac:dyDescent="0.15"/>
    <row r="303" s="114" customFormat="1" x14ac:dyDescent="0.15"/>
    <row r="304" s="114" customFormat="1" x14ac:dyDescent="0.15"/>
    <row r="305" s="114" customFormat="1" x14ac:dyDescent="0.15"/>
    <row r="306" s="114" customFormat="1" x14ac:dyDescent="0.15"/>
    <row r="307" s="114" customFormat="1" x14ac:dyDescent="0.15"/>
    <row r="308" s="114" customFormat="1" x14ac:dyDescent="0.15"/>
    <row r="309" s="114" customFormat="1" x14ac:dyDescent="0.15"/>
    <row r="310" s="114" customFormat="1" x14ac:dyDescent="0.15"/>
    <row r="311" s="114" customFormat="1" x14ac:dyDescent="0.15"/>
    <row r="312" s="114" customFormat="1" x14ac:dyDescent="0.15"/>
    <row r="313" s="114" customFormat="1" x14ac:dyDescent="0.15"/>
    <row r="314" s="114" customFormat="1" x14ac:dyDescent="0.15"/>
    <row r="315" s="114" customFormat="1" x14ac:dyDescent="0.15"/>
    <row r="316" s="114" customFormat="1" x14ac:dyDescent="0.15"/>
    <row r="317" s="114" customFormat="1" x14ac:dyDescent="0.15"/>
    <row r="318" s="114" customFormat="1" x14ac:dyDescent="0.15"/>
    <row r="319" s="114" customFormat="1" x14ac:dyDescent="0.15"/>
    <row r="320" s="114" customFormat="1" x14ac:dyDescent="0.15"/>
    <row r="321" s="114" customFormat="1" x14ac:dyDescent="0.15"/>
    <row r="322" s="114" customFormat="1" x14ac:dyDescent="0.15"/>
    <row r="323" s="114" customFormat="1" x14ac:dyDescent="0.15"/>
    <row r="324" s="114" customFormat="1" x14ac:dyDescent="0.15"/>
    <row r="325" s="114" customFormat="1" x14ac:dyDescent="0.15"/>
    <row r="326" s="114" customFormat="1" x14ac:dyDescent="0.15"/>
    <row r="327" s="114" customFormat="1" x14ac:dyDescent="0.15"/>
    <row r="328" s="114" customFormat="1" x14ac:dyDescent="0.15"/>
    <row r="329" s="114" customFormat="1" x14ac:dyDescent="0.15"/>
    <row r="330" s="114" customFormat="1" x14ac:dyDescent="0.15"/>
    <row r="331" s="114" customFormat="1" x14ac:dyDescent="0.15"/>
    <row r="332" s="114" customFormat="1" x14ac:dyDescent="0.15"/>
    <row r="333" s="114" customFormat="1" x14ac:dyDescent="0.15"/>
    <row r="334" s="114" customFormat="1" x14ac:dyDescent="0.15"/>
    <row r="335" s="114" customFormat="1" x14ac:dyDescent="0.15"/>
    <row r="336" s="114" customFormat="1" x14ac:dyDescent="0.15"/>
    <row r="337" s="114" customFormat="1" x14ac:dyDescent="0.15"/>
    <row r="338" s="114" customFormat="1" x14ac:dyDescent="0.15"/>
    <row r="339" s="114" customFormat="1" x14ac:dyDescent="0.15"/>
    <row r="340" s="114" customFormat="1" x14ac:dyDescent="0.15"/>
    <row r="341" s="114" customFormat="1" x14ac:dyDescent="0.15"/>
    <row r="342" s="114" customFormat="1" x14ac:dyDescent="0.15"/>
    <row r="343" s="114" customFormat="1" x14ac:dyDescent="0.15"/>
    <row r="344" s="114" customFormat="1" x14ac:dyDescent="0.15"/>
    <row r="345" s="114" customFormat="1" x14ac:dyDescent="0.15"/>
    <row r="346" s="114" customFormat="1" x14ac:dyDescent="0.15"/>
    <row r="347" s="114" customFormat="1" x14ac:dyDescent="0.15"/>
    <row r="348" s="114" customFormat="1" x14ac:dyDescent="0.15"/>
    <row r="349" s="114" customFormat="1" x14ac:dyDescent="0.15"/>
    <row r="350" s="114" customFormat="1" x14ac:dyDescent="0.15"/>
    <row r="351" s="114" customFormat="1" x14ac:dyDescent="0.15"/>
    <row r="352" s="114" customFormat="1" x14ac:dyDescent="0.15"/>
    <row r="353" s="114" customFormat="1" x14ac:dyDescent="0.15"/>
    <row r="354" s="114" customFormat="1" x14ac:dyDescent="0.15"/>
    <row r="355" s="114" customFormat="1" x14ac:dyDescent="0.15"/>
    <row r="356" s="114" customFormat="1" x14ac:dyDescent="0.15"/>
    <row r="357" s="114" customFormat="1" x14ac:dyDescent="0.15"/>
    <row r="358" s="114" customFormat="1" x14ac:dyDescent="0.15"/>
    <row r="359" s="114" customFormat="1" x14ac:dyDescent="0.15"/>
    <row r="360" s="114" customFormat="1" x14ac:dyDescent="0.15"/>
    <row r="361" s="114" customFormat="1" x14ac:dyDescent="0.15"/>
    <row r="362" s="114" customFormat="1" x14ac:dyDescent="0.15"/>
    <row r="363" s="114" customFormat="1" x14ac:dyDescent="0.15"/>
    <row r="364" s="114" customFormat="1" x14ac:dyDescent="0.15"/>
    <row r="365" s="114" customFormat="1" x14ac:dyDescent="0.15"/>
    <row r="366" s="114" customFormat="1" x14ac:dyDescent="0.15"/>
    <row r="367" s="114" customFormat="1" x14ac:dyDescent="0.15"/>
    <row r="368" s="114" customFormat="1" x14ac:dyDescent="0.15"/>
    <row r="369" s="114" customFormat="1" x14ac:dyDescent="0.15"/>
    <row r="370" s="114" customFormat="1" x14ac:dyDescent="0.15"/>
    <row r="371" s="114" customFormat="1" x14ac:dyDescent="0.15"/>
    <row r="372" s="114" customFormat="1" x14ac:dyDescent="0.15"/>
    <row r="373" s="114" customFormat="1" x14ac:dyDescent="0.15"/>
    <row r="374" s="114" customFormat="1" x14ac:dyDescent="0.15"/>
    <row r="375" s="114" customFormat="1" x14ac:dyDescent="0.15"/>
    <row r="376" s="114" customFormat="1" x14ac:dyDescent="0.15"/>
    <row r="377" s="114" customFormat="1" x14ac:dyDescent="0.15"/>
    <row r="378" s="114" customFormat="1" x14ac:dyDescent="0.15"/>
    <row r="379" s="114" customFormat="1" x14ac:dyDescent="0.15"/>
    <row r="380" s="114" customFormat="1" x14ac:dyDescent="0.15"/>
    <row r="381" s="114" customFormat="1" x14ac:dyDescent="0.15"/>
    <row r="382" s="114" customFormat="1" x14ac:dyDescent="0.15"/>
    <row r="383" s="114" customFormat="1" x14ac:dyDescent="0.15"/>
    <row r="384" s="114" customFormat="1" x14ac:dyDescent="0.15"/>
    <row r="385" s="114" customFormat="1" x14ac:dyDescent="0.15"/>
    <row r="386" s="114" customFormat="1" x14ac:dyDescent="0.15"/>
    <row r="387" s="114" customFormat="1" x14ac:dyDescent="0.15"/>
    <row r="388" s="114" customFormat="1" x14ac:dyDescent="0.15"/>
    <row r="389" s="114" customFormat="1" x14ac:dyDescent="0.15"/>
    <row r="390" s="114" customFormat="1" x14ac:dyDescent="0.15"/>
    <row r="391" s="114" customFormat="1" x14ac:dyDescent="0.15"/>
    <row r="392" s="114" customFormat="1" x14ac:dyDescent="0.15"/>
    <row r="393" s="114" customFormat="1" x14ac:dyDescent="0.15"/>
    <row r="394" s="114" customFormat="1" x14ac:dyDescent="0.15"/>
    <row r="395" s="114" customFormat="1" x14ac:dyDescent="0.15"/>
    <row r="396" s="114" customFormat="1" x14ac:dyDescent="0.15"/>
    <row r="397" s="114" customFormat="1" x14ac:dyDescent="0.15"/>
    <row r="398" s="114" customFormat="1" x14ac:dyDescent="0.15"/>
    <row r="399" s="114" customFormat="1" x14ac:dyDescent="0.15"/>
    <row r="400" s="114" customFormat="1" x14ac:dyDescent="0.15"/>
    <row r="401" s="114" customFormat="1" x14ac:dyDescent="0.15"/>
    <row r="402" s="114" customFormat="1" x14ac:dyDescent="0.15"/>
    <row r="403" s="114" customFormat="1" x14ac:dyDescent="0.15"/>
    <row r="404" s="114" customFormat="1" x14ac:dyDescent="0.15"/>
    <row r="405" s="114" customFormat="1" x14ac:dyDescent="0.15"/>
    <row r="406" s="114" customFormat="1" x14ac:dyDescent="0.15"/>
    <row r="407" s="114" customFormat="1" x14ac:dyDescent="0.15"/>
    <row r="408" s="114" customFormat="1" x14ac:dyDescent="0.15"/>
    <row r="409" s="114" customFormat="1" x14ac:dyDescent="0.15"/>
    <row r="410" s="114" customFormat="1" x14ac:dyDescent="0.15"/>
    <row r="411" s="114" customFormat="1" x14ac:dyDescent="0.15"/>
    <row r="412" s="114" customFormat="1" x14ac:dyDescent="0.15"/>
    <row r="413" s="114" customFormat="1" x14ac:dyDescent="0.15"/>
    <row r="414" s="114" customFormat="1" x14ac:dyDescent="0.15"/>
    <row r="415" s="114" customFormat="1" x14ac:dyDescent="0.15"/>
    <row r="416" s="114" customFormat="1" x14ac:dyDescent="0.15"/>
    <row r="417" s="114" customFormat="1" x14ac:dyDescent="0.15"/>
    <row r="418" s="114" customFormat="1" x14ac:dyDescent="0.15"/>
    <row r="419" s="114" customFormat="1" x14ac:dyDescent="0.15"/>
    <row r="420" s="114" customFormat="1" x14ac:dyDescent="0.15"/>
    <row r="421" s="114" customFormat="1" x14ac:dyDescent="0.15"/>
    <row r="422" s="114" customFormat="1" x14ac:dyDescent="0.15"/>
    <row r="423" s="114" customFormat="1" x14ac:dyDescent="0.15"/>
    <row r="424" s="114" customFormat="1" x14ac:dyDescent="0.15"/>
    <row r="425" s="114" customFormat="1" x14ac:dyDescent="0.15"/>
    <row r="426" s="114" customFormat="1" x14ac:dyDescent="0.15"/>
    <row r="427" s="114" customFormat="1" x14ac:dyDescent="0.15"/>
    <row r="428" s="114" customFormat="1" x14ac:dyDescent="0.15"/>
    <row r="429" s="114" customFormat="1" x14ac:dyDescent="0.15"/>
    <row r="430" s="114" customFormat="1" x14ac:dyDescent="0.15"/>
    <row r="431" s="114" customFormat="1" x14ac:dyDescent="0.15"/>
    <row r="432" s="114" customFormat="1" x14ac:dyDescent="0.15"/>
    <row r="433" s="114" customFormat="1" x14ac:dyDescent="0.15"/>
    <row r="434" s="114" customFormat="1" x14ac:dyDescent="0.15"/>
    <row r="435" s="114" customFormat="1" x14ac:dyDescent="0.15"/>
    <row r="436" s="114" customFormat="1" x14ac:dyDescent="0.15"/>
    <row r="437" s="114" customFormat="1" x14ac:dyDescent="0.15"/>
    <row r="438" s="114" customFormat="1" x14ac:dyDescent="0.15"/>
    <row r="439" s="114" customFormat="1" x14ac:dyDescent="0.15"/>
    <row r="440" s="114" customFormat="1" x14ac:dyDescent="0.15"/>
    <row r="441" s="114" customFormat="1" x14ac:dyDescent="0.15"/>
    <row r="442" s="114" customFormat="1" x14ac:dyDescent="0.15"/>
    <row r="443" s="114" customFormat="1" x14ac:dyDescent="0.15"/>
    <row r="444" s="114" customFormat="1" x14ac:dyDescent="0.15"/>
    <row r="445" s="114" customFormat="1" x14ac:dyDescent="0.15"/>
    <row r="446" s="114" customFormat="1" x14ac:dyDescent="0.15"/>
    <row r="447" s="114" customFormat="1" x14ac:dyDescent="0.15"/>
    <row r="448" s="114" customFormat="1" x14ac:dyDescent="0.15"/>
    <row r="449" s="114" customFormat="1" x14ac:dyDescent="0.15"/>
    <row r="450" s="114" customFormat="1" x14ac:dyDescent="0.15"/>
    <row r="451" s="114" customFormat="1" x14ac:dyDescent="0.15"/>
    <row r="452" s="114" customFormat="1" x14ac:dyDescent="0.15"/>
    <row r="453" s="114" customFormat="1" x14ac:dyDescent="0.15"/>
    <row r="454" s="114" customFormat="1" x14ac:dyDescent="0.15"/>
    <row r="455" s="114" customFormat="1" x14ac:dyDescent="0.15"/>
    <row r="456" s="114" customFormat="1" x14ac:dyDescent="0.15"/>
    <row r="457" s="114" customFormat="1" x14ac:dyDescent="0.15"/>
    <row r="458" s="114" customFormat="1" x14ac:dyDescent="0.15"/>
    <row r="459" s="114" customFormat="1" x14ac:dyDescent="0.15"/>
    <row r="460" s="114" customFormat="1" x14ac:dyDescent="0.15"/>
    <row r="461" s="114" customFormat="1" x14ac:dyDescent="0.15"/>
    <row r="462" s="114" customFormat="1" x14ac:dyDescent="0.15"/>
    <row r="463" s="114" customFormat="1" x14ac:dyDescent="0.15"/>
  </sheetData>
  <sheetProtection algorithmName="SHA-512" hashValue="zlabtdR+W2x3Ix4o4p6BaocEEf6hfPjXsW4TDgEh1ajeEWA3XlZu3IQDt7vBJTMBfgSQpXTjxvf51roudSSLVg==" saltValue="QN8VCADzosZ3a9qe7OSMGw==" spinCount="100000" sheet="1" objects="1" scenarios="1"/>
  <pageMargins left="0.75" right="0.75" top="1" bottom="1" header="0.5" footer="0.5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6"/>
  <dimension ref="A1:KA105"/>
  <sheetViews>
    <sheetView workbookViewId="0">
      <selection activeCell="C5" sqref="C5"/>
    </sheetView>
  </sheetViews>
  <sheetFormatPr baseColWidth="10" defaultRowHeight="13" x14ac:dyDescent="0.15"/>
  <cols>
    <col min="1" max="1" width="13.83203125" style="24" customWidth="1"/>
    <col min="2" max="2" width="15.1640625" style="24" customWidth="1"/>
    <col min="3" max="10" width="12.1640625" style="24" customWidth="1"/>
    <col min="11" max="16384" width="10.83203125" style="24"/>
  </cols>
  <sheetData>
    <row r="1" spans="1:287" ht="14" x14ac:dyDescent="0.15">
      <c r="A1" s="96" t="s">
        <v>5</v>
      </c>
      <c r="B1" s="96"/>
      <c r="C1" s="96"/>
      <c r="D1" s="96"/>
      <c r="E1" s="96"/>
      <c r="F1" s="96"/>
      <c r="G1" s="96"/>
      <c r="H1" s="96"/>
      <c r="I1" s="96"/>
      <c r="J1" s="96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  <c r="EW1" s="97"/>
      <c r="EX1" s="97"/>
      <c r="EY1" s="97"/>
      <c r="EZ1" s="97"/>
      <c r="FA1" s="97"/>
      <c r="FB1" s="97"/>
      <c r="FC1" s="97"/>
      <c r="FD1" s="97"/>
      <c r="FE1" s="97"/>
      <c r="FF1" s="97"/>
      <c r="FG1" s="97"/>
      <c r="FH1" s="97"/>
      <c r="FI1" s="97"/>
      <c r="FJ1" s="97"/>
      <c r="FK1" s="97"/>
      <c r="FL1" s="97"/>
      <c r="FM1" s="97"/>
      <c r="FN1" s="97"/>
      <c r="FO1" s="97"/>
      <c r="FP1" s="97"/>
      <c r="FQ1" s="97"/>
      <c r="FR1" s="97"/>
      <c r="FS1" s="97"/>
      <c r="FT1" s="97"/>
      <c r="FU1" s="97"/>
      <c r="FV1" s="97"/>
      <c r="FW1" s="97"/>
      <c r="FX1" s="97"/>
      <c r="FY1" s="97"/>
      <c r="FZ1" s="97"/>
      <c r="GA1" s="97"/>
      <c r="GB1" s="97"/>
      <c r="GC1" s="97"/>
      <c r="GD1" s="97"/>
      <c r="GE1" s="97"/>
      <c r="GF1" s="97"/>
      <c r="GG1" s="97"/>
      <c r="GH1" s="97"/>
      <c r="GI1" s="97"/>
      <c r="GJ1" s="97"/>
      <c r="GK1" s="97"/>
      <c r="GL1" s="97"/>
      <c r="GM1" s="97"/>
      <c r="GN1" s="97"/>
      <c r="GO1" s="97"/>
      <c r="GP1" s="97"/>
      <c r="GQ1" s="97"/>
      <c r="GR1" s="97"/>
      <c r="GS1" s="97"/>
      <c r="GT1" s="97"/>
      <c r="GU1" s="97"/>
      <c r="GV1" s="97"/>
      <c r="GW1" s="97"/>
      <c r="GX1" s="97"/>
      <c r="GY1" s="97"/>
      <c r="GZ1" s="97"/>
      <c r="HA1" s="97"/>
      <c r="HB1" s="97"/>
      <c r="HC1" s="97"/>
      <c r="HD1" s="97"/>
      <c r="HE1" s="97"/>
      <c r="HF1" s="97"/>
      <c r="HG1" s="97"/>
      <c r="HH1" s="97"/>
      <c r="HI1" s="97"/>
      <c r="HJ1" s="97"/>
      <c r="HK1" s="97"/>
      <c r="HL1" s="97"/>
      <c r="HM1" s="97"/>
      <c r="HN1" s="97"/>
      <c r="HO1" s="97"/>
      <c r="HP1" s="97"/>
      <c r="HQ1" s="97"/>
      <c r="HR1" s="97"/>
      <c r="HS1" s="97"/>
      <c r="HT1" s="97"/>
      <c r="HU1" s="97"/>
      <c r="HV1" s="97"/>
      <c r="HW1" s="97"/>
      <c r="HX1" s="97"/>
      <c r="HY1" s="97"/>
      <c r="HZ1" s="97"/>
      <c r="IA1" s="97"/>
      <c r="IB1" s="97"/>
      <c r="IC1" s="97"/>
      <c r="ID1" s="97"/>
      <c r="IE1" s="97"/>
      <c r="IF1" s="97"/>
      <c r="IG1" s="97"/>
      <c r="IH1" s="97"/>
      <c r="II1" s="97"/>
      <c r="IJ1" s="97"/>
      <c r="IK1" s="97"/>
      <c r="IL1" s="97"/>
      <c r="IM1" s="97"/>
      <c r="IN1" s="97"/>
      <c r="IO1" s="97"/>
      <c r="IP1" s="97"/>
      <c r="IQ1" s="97"/>
      <c r="IR1" s="97"/>
      <c r="IS1" s="97"/>
      <c r="IT1" s="97"/>
      <c r="IU1" s="97"/>
      <c r="IV1" s="97"/>
      <c r="IW1" s="97"/>
      <c r="IX1" s="97"/>
      <c r="IY1" s="97"/>
      <c r="IZ1" s="97"/>
      <c r="JA1" s="97"/>
      <c r="JB1" s="97"/>
      <c r="JC1" s="97"/>
      <c r="JD1" s="97"/>
      <c r="JE1" s="97"/>
      <c r="JF1" s="97"/>
      <c r="JG1" s="97"/>
      <c r="JH1" s="97"/>
      <c r="JI1" s="97"/>
      <c r="JJ1" s="97"/>
      <c r="JK1" s="97"/>
      <c r="JL1" s="97"/>
      <c r="JM1" s="97"/>
      <c r="JN1" s="97"/>
      <c r="JO1" s="97"/>
      <c r="JP1" s="97"/>
      <c r="JQ1" s="97"/>
      <c r="JR1" s="97"/>
      <c r="JS1" s="97"/>
      <c r="JT1" s="97"/>
      <c r="JU1" s="97"/>
      <c r="JV1" s="97"/>
      <c r="JW1" s="97"/>
      <c r="JX1" s="97"/>
      <c r="JY1" s="97"/>
      <c r="JZ1" s="97"/>
      <c r="KA1" s="97"/>
    </row>
    <row r="2" spans="1:287" ht="14" x14ac:dyDescent="0.15">
      <c r="A2" s="98" t="s">
        <v>41</v>
      </c>
      <c r="B2" s="96"/>
      <c r="C2" s="96"/>
      <c r="D2" s="96"/>
      <c r="E2" s="96"/>
      <c r="F2" s="96"/>
      <c r="G2" s="96"/>
      <c r="H2" s="96"/>
      <c r="I2" s="96"/>
      <c r="J2" s="96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7"/>
      <c r="AE2" s="97"/>
      <c r="AF2" s="97"/>
      <c r="AG2" s="97"/>
      <c r="AH2" s="97"/>
      <c r="AI2" s="97"/>
      <c r="AJ2" s="97"/>
      <c r="AK2" s="97"/>
      <c r="AL2" s="97"/>
      <c r="AM2" s="97"/>
      <c r="AN2" s="97"/>
      <c r="AO2" s="97"/>
      <c r="AP2" s="97"/>
      <c r="AQ2" s="97"/>
      <c r="AR2" s="97"/>
      <c r="AS2" s="97"/>
      <c r="AT2" s="97"/>
      <c r="AU2" s="97"/>
      <c r="AV2" s="97"/>
      <c r="AW2" s="97"/>
      <c r="AX2" s="97"/>
      <c r="AY2" s="97"/>
      <c r="AZ2" s="97"/>
      <c r="BA2" s="97"/>
      <c r="BB2" s="97"/>
      <c r="BC2" s="97"/>
      <c r="BD2" s="97"/>
      <c r="BE2" s="97"/>
      <c r="BF2" s="97"/>
      <c r="BG2" s="97"/>
      <c r="BH2" s="97"/>
      <c r="BI2" s="97"/>
      <c r="BJ2" s="97"/>
      <c r="BK2" s="97"/>
      <c r="BL2" s="97"/>
      <c r="BM2" s="97"/>
      <c r="BN2" s="97"/>
      <c r="BO2" s="97"/>
      <c r="BP2" s="97"/>
      <c r="BQ2" s="97"/>
      <c r="BR2" s="97"/>
      <c r="BS2" s="97"/>
      <c r="BT2" s="97"/>
      <c r="BU2" s="97"/>
      <c r="BV2" s="97"/>
      <c r="BW2" s="97"/>
      <c r="BX2" s="97"/>
      <c r="BY2" s="97"/>
      <c r="BZ2" s="97"/>
      <c r="CA2" s="97"/>
      <c r="CB2" s="97"/>
      <c r="CC2" s="97"/>
      <c r="CD2" s="97"/>
      <c r="CE2" s="97"/>
      <c r="CF2" s="97"/>
      <c r="CG2" s="97"/>
      <c r="CH2" s="97"/>
      <c r="CI2" s="97"/>
      <c r="CJ2" s="97"/>
      <c r="CK2" s="97"/>
      <c r="CL2" s="97"/>
      <c r="CM2" s="97"/>
      <c r="CN2" s="97"/>
      <c r="CO2" s="97"/>
      <c r="CP2" s="97"/>
      <c r="CQ2" s="97"/>
      <c r="CR2" s="97"/>
      <c r="CS2" s="97"/>
      <c r="CT2" s="97"/>
      <c r="CU2" s="97"/>
      <c r="CV2" s="97"/>
      <c r="CW2" s="97"/>
      <c r="CX2" s="97"/>
      <c r="CY2" s="97"/>
      <c r="CZ2" s="97"/>
      <c r="DA2" s="97"/>
      <c r="DB2" s="97"/>
      <c r="DC2" s="97"/>
      <c r="DD2" s="97"/>
      <c r="DE2" s="97"/>
      <c r="DF2" s="97"/>
      <c r="DG2" s="97"/>
      <c r="DH2" s="97"/>
      <c r="DI2" s="97"/>
      <c r="DJ2" s="97"/>
      <c r="DK2" s="97"/>
      <c r="DL2" s="97"/>
      <c r="DM2" s="97"/>
      <c r="DN2" s="97"/>
      <c r="DO2" s="97"/>
      <c r="DP2" s="97"/>
      <c r="DQ2" s="97"/>
      <c r="DR2" s="97"/>
      <c r="DS2" s="97"/>
      <c r="DT2" s="97"/>
      <c r="DU2" s="97"/>
      <c r="DV2" s="97"/>
      <c r="DW2" s="97"/>
      <c r="DX2" s="97"/>
      <c r="DY2" s="97"/>
      <c r="DZ2" s="97"/>
      <c r="EA2" s="97"/>
      <c r="EB2" s="97"/>
      <c r="EC2" s="97"/>
      <c r="ED2" s="97"/>
      <c r="EE2" s="97"/>
      <c r="EF2" s="97"/>
      <c r="EG2" s="97"/>
      <c r="EH2" s="97"/>
      <c r="EI2" s="97"/>
      <c r="EJ2" s="97"/>
      <c r="EK2" s="97"/>
      <c r="EL2" s="97"/>
      <c r="EM2" s="97"/>
      <c r="EN2" s="97"/>
      <c r="EO2" s="97"/>
      <c r="EP2" s="97"/>
      <c r="EQ2" s="97"/>
      <c r="ER2" s="97"/>
      <c r="ES2" s="97"/>
      <c r="ET2" s="97"/>
      <c r="EU2" s="97"/>
      <c r="EV2" s="97"/>
      <c r="EW2" s="97"/>
      <c r="EX2" s="97"/>
      <c r="EY2" s="97"/>
      <c r="EZ2" s="97"/>
      <c r="FA2" s="97"/>
      <c r="FB2" s="97"/>
      <c r="FC2" s="97"/>
      <c r="FD2" s="97"/>
      <c r="FE2" s="97"/>
      <c r="FF2" s="97"/>
      <c r="FG2" s="97"/>
      <c r="FH2" s="97"/>
      <c r="FI2" s="97"/>
      <c r="FJ2" s="97"/>
      <c r="FK2" s="97"/>
      <c r="FL2" s="97"/>
      <c r="FM2" s="97"/>
      <c r="FN2" s="97"/>
      <c r="FO2" s="97"/>
      <c r="FP2" s="97"/>
      <c r="FQ2" s="97"/>
      <c r="FR2" s="97"/>
      <c r="FS2" s="97"/>
      <c r="FT2" s="97"/>
      <c r="FU2" s="97"/>
      <c r="FV2" s="97"/>
      <c r="FW2" s="97"/>
      <c r="FX2" s="97"/>
      <c r="FY2" s="97"/>
      <c r="FZ2" s="97"/>
      <c r="GA2" s="97"/>
      <c r="GB2" s="97"/>
      <c r="GC2" s="97"/>
      <c r="GD2" s="97"/>
      <c r="GE2" s="97"/>
      <c r="GF2" s="97"/>
      <c r="GG2" s="97"/>
      <c r="GH2" s="97"/>
      <c r="GI2" s="97"/>
      <c r="GJ2" s="97"/>
      <c r="GK2" s="97"/>
      <c r="GL2" s="97"/>
      <c r="GM2" s="97"/>
      <c r="GN2" s="97"/>
      <c r="GO2" s="97"/>
      <c r="GP2" s="97"/>
      <c r="GQ2" s="97"/>
      <c r="GR2" s="97"/>
      <c r="GS2" s="97"/>
      <c r="GT2" s="97"/>
      <c r="GU2" s="97"/>
      <c r="GV2" s="97"/>
      <c r="GW2" s="97"/>
      <c r="GX2" s="97"/>
      <c r="GY2" s="97"/>
      <c r="GZ2" s="97"/>
      <c r="HA2" s="97"/>
      <c r="HB2" s="97"/>
      <c r="HC2" s="97"/>
      <c r="HD2" s="97"/>
      <c r="HE2" s="97"/>
      <c r="HF2" s="97"/>
      <c r="HG2" s="97"/>
      <c r="HH2" s="97"/>
      <c r="HI2" s="97"/>
      <c r="HJ2" s="97"/>
      <c r="HK2" s="97"/>
      <c r="HL2" s="97"/>
      <c r="HM2" s="97"/>
      <c r="HN2" s="97"/>
      <c r="HO2" s="97"/>
      <c r="HP2" s="97"/>
      <c r="HQ2" s="97"/>
      <c r="HR2" s="97"/>
      <c r="HS2" s="97"/>
      <c r="HT2" s="97"/>
      <c r="HU2" s="97"/>
      <c r="HV2" s="97"/>
      <c r="HW2" s="97"/>
      <c r="HX2" s="97"/>
      <c r="HY2" s="97"/>
      <c r="HZ2" s="97"/>
      <c r="IA2" s="97"/>
      <c r="IB2" s="97"/>
      <c r="IC2" s="97"/>
      <c r="ID2" s="97"/>
      <c r="IE2" s="97"/>
      <c r="IF2" s="97"/>
      <c r="IG2" s="97"/>
      <c r="IH2" s="97"/>
      <c r="II2" s="97"/>
      <c r="IJ2" s="97"/>
      <c r="IK2" s="97"/>
      <c r="IL2" s="97"/>
      <c r="IM2" s="97"/>
      <c r="IN2" s="97"/>
      <c r="IO2" s="97"/>
      <c r="IP2" s="97"/>
      <c r="IQ2" s="97"/>
      <c r="IR2" s="97"/>
      <c r="IS2" s="97"/>
      <c r="IT2" s="97"/>
      <c r="IU2" s="97"/>
      <c r="IV2" s="97"/>
      <c r="IW2" s="97"/>
      <c r="IX2" s="97"/>
      <c r="IY2" s="97"/>
      <c r="IZ2" s="97"/>
      <c r="JA2" s="97"/>
      <c r="JB2" s="97"/>
      <c r="JC2" s="97"/>
      <c r="JD2" s="97"/>
      <c r="JE2" s="97"/>
      <c r="JF2" s="97"/>
      <c r="JG2" s="97"/>
      <c r="JH2" s="97"/>
      <c r="JI2" s="97"/>
      <c r="JJ2" s="97"/>
      <c r="JK2" s="97"/>
      <c r="JL2" s="97"/>
      <c r="JM2" s="97"/>
      <c r="JN2" s="97"/>
      <c r="JO2" s="97"/>
      <c r="JP2" s="97"/>
      <c r="JQ2" s="97"/>
      <c r="JR2" s="97"/>
      <c r="JS2" s="97"/>
      <c r="JT2" s="97"/>
      <c r="JU2" s="97"/>
      <c r="JV2" s="97"/>
      <c r="JW2" s="97"/>
      <c r="JX2" s="97"/>
      <c r="JY2" s="97"/>
      <c r="JZ2" s="97"/>
      <c r="KA2" s="97"/>
    </row>
    <row r="3" spans="1:287" ht="15" thickBot="1" x14ac:dyDescent="0.2">
      <c r="A3" s="96"/>
      <c r="B3" s="96"/>
      <c r="C3" s="96"/>
      <c r="D3" s="96"/>
      <c r="E3" s="96"/>
      <c r="F3" s="96"/>
      <c r="G3" s="96"/>
      <c r="H3" s="96"/>
      <c r="I3" s="96"/>
      <c r="J3" s="96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7"/>
      <c r="AE3" s="97"/>
      <c r="AF3" s="97"/>
      <c r="AG3" s="97"/>
      <c r="AH3" s="97"/>
      <c r="AI3" s="97"/>
      <c r="AJ3" s="97"/>
      <c r="AK3" s="97"/>
      <c r="AL3" s="97"/>
      <c r="AM3" s="97"/>
      <c r="AN3" s="97"/>
      <c r="AO3" s="97"/>
      <c r="AP3" s="97"/>
      <c r="AQ3" s="97"/>
      <c r="AR3" s="97"/>
      <c r="AS3" s="97"/>
      <c r="AT3" s="97"/>
      <c r="AU3" s="97"/>
      <c r="AV3" s="97"/>
      <c r="AW3" s="97"/>
      <c r="AX3" s="97"/>
      <c r="AY3" s="97"/>
      <c r="AZ3" s="97"/>
      <c r="BA3" s="97"/>
      <c r="BB3" s="97"/>
      <c r="BC3" s="97"/>
      <c r="BD3" s="97"/>
      <c r="BE3" s="97"/>
      <c r="BF3" s="97"/>
      <c r="BG3" s="97"/>
      <c r="BH3" s="97"/>
      <c r="BI3" s="97"/>
      <c r="BJ3" s="97"/>
      <c r="BK3" s="97"/>
      <c r="BL3" s="97"/>
      <c r="BM3" s="97"/>
      <c r="BN3" s="97"/>
      <c r="BO3" s="97"/>
      <c r="BP3" s="97"/>
      <c r="BQ3" s="97"/>
      <c r="BR3" s="97"/>
      <c r="BS3" s="97"/>
      <c r="BT3" s="97"/>
      <c r="BU3" s="97"/>
      <c r="BV3" s="97"/>
      <c r="BW3" s="97"/>
      <c r="BX3" s="97"/>
      <c r="BY3" s="97"/>
      <c r="BZ3" s="97"/>
      <c r="CA3" s="97"/>
      <c r="CB3" s="97"/>
      <c r="CC3" s="97"/>
      <c r="CD3" s="97"/>
      <c r="CE3" s="97"/>
      <c r="CF3" s="97"/>
      <c r="CG3" s="97"/>
      <c r="CH3" s="97"/>
      <c r="CI3" s="97"/>
      <c r="CJ3" s="97"/>
      <c r="CK3" s="97"/>
      <c r="CL3" s="97"/>
      <c r="CM3" s="97"/>
      <c r="CN3" s="97"/>
      <c r="CO3" s="97"/>
      <c r="CP3" s="97"/>
      <c r="CQ3" s="97"/>
      <c r="CR3" s="97"/>
      <c r="CS3" s="97"/>
      <c r="CT3" s="97"/>
      <c r="CU3" s="97"/>
      <c r="CV3" s="97"/>
      <c r="CW3" s="97"/>
      <c r="CX3" s="97"/>
      <c r="CY3" s="97"/>
      <c r="CZ3" s="97"/>
      <c r="DA3" s="97"/>
      <c r="DB3" s="97"/>
      <c r="DC3" s="97"/>
      <c r="DD3" s="97"/>
      <c r="DE3" s="97"/>
      <c r="DF3" s="97"/>
      <c r="DG3" s="97"/>
      <c r="DH3" s="97"/>
      <c r="DI3" s="97"/>
      <c r="DJ3" s="97"/>
      <c r="DK3" s="97"/>
      <c r="DL3" s="97"/>
      <c r="DM3" s="97"/>
      <c r="DN3" s="97"/>
      <c r="DO3" s="97"/>
      <c r="DP3" s="97"/>
      <c r="DQ3" s="97"/>
      <c r="DR3" s="97"/>
      <c r="DS3" s="97"/>
      <c r="DT3" s="97"/>
      <c r="DU3" s="97"/>
      <c r="DV3" s="97"/>
      <c r="DW3" s="97"/>
      <c r="DX3" s="97"/>
      <c r="DY3" s="97"/>
      <c r="DZ3" s="97"/>
      <c r="EA3" s="97"/>
      <c r="EB3" s="97"/>
      <c r="EC3" s="97"/>
      <c r="ED3" s="97"/>
      <c r="EE3" s="97"/>
      <c r="EF3" s="97"/>
      <c r="EG3" s="97"/>
      <c r="EH3" s="97"/>
      <c r="EI3" s="97"/>
      <c r="EJ3" s="97"/>
      <c r="EK3" s="97"/>
      <c r="EL3" s="97"/>
      <c r="EM3" s="97"/>
      <c r="EN3" s="97"/>
      <c r="EO3" s="97"/>
      <c r="EP3" s="97"/>
      <c r="EQ3" s="97"/>
      <c r="ER3" s="97"/>
      <c r="ES3" s="97"/>
      <c r="ET3" s="97"/>
      <c r="EU3" s="97"/>
      <c r="EV3" s="97"/>
      <c r="EW3" s="97"/>
      <c r="EX3" s="97"/>
      <c r="EY3" s="97"/>
      <c r="EZ3" s="97"/>
      <c r="FA3" s="97"/>
      <c r="FB3" s="97"/>
      <c r="FC3" s="97"/>
      <c r="FD3" s="97"/>
      <c r="FE3" s="97"/>
      <c r="FF3" s="97"/>
      <c r="FG3" s="97"/>
      <c r="FH3" s="97"/>
      <c r="FI3" s="97"/>
      <c r="FJ3" s="97"/>
      <c r="FK3" s="97"/>
      <c r="FL3" s="97"/>
      <c r="FM3" s="97"/>
      <c r="FN3" s="97"/>
      <c r="FO3" s="97"/>
      <c r="FP3" s="97"/>
      <c r="FQ3" s="97"/>
      <c r="FR3" s="97"/>
      <c r="FS3" s="97"/>
      <c r="FT3" s="97"/>
      <c r="FU3" s="97"/>
      <c r="FV3" s="97"/>
      <c r="FW3" s="97"/>
      <c r="FX3" s="97"/>
      <c r="FY3" s="97"/>
      <c r="FZ3" s="97"/>
      <c r="GA3" s="97"/>
      <c r="GB3" s="97"/>
      <c r="GC3" s="97"/>
      <c r="GD3" s="97"/>
      <c r="GE3" s="97"/>
      <c r="GF3" s="97"/>
      <c r="GG3" s="97"/>
      <c r="GH3" s="97"/>
      <c r="GI3" s="97"/>
      <c r="GJ3" s="97"/>
      <c r="GK3" s="97"/>
      <c r="GL3" s="97"/>
      <c r="GM3" s="97"/>
      <c r="GN3" s="97"/>
      <c r="GO3" s="97"/>
      <c r="GP3" s="97"/>
      <c r="GQ3" s="97"/>
      <c r="GR3" s="97"/>
      <c r="GS3" s="97"/>
      <c r="GT3" s="97"/>
      <c r="GU3" s="97"/>
      <c r="GV3" s="97"/>
      <c r="GW3" s="97"/>
      <c r="GX3" s="97"/>
      <c r="GY3" s="97"/>
      <c r="GZ3" s="97"/>
      <c r="HA3" s="97"/>
      <c r="HB3" s="97"/>
      <c r="HC3" s="97"/>
      <c r="HD3" s="97"/>
      <c r="HE3" s="97"/>
      <c r="HF3" s="97"/>
      <c r="HG3" s="97"/>
      <c r="HH3" s="97"/>
      <c r="HI3" s="97"/>
      <c r="HJ3" s="97"/>
      <c r="HK3" s="97"/>
      <c r="HL3" s="97"/>
      <c r="HM3" s="97"/>
      <c r="HN3" s="97"/>
      <c r="HO3" s="97"/>
      <c r="HP3" s="97"/>
      <c r="HQ3" s="97"/>
      <c r="HR3" s="97"/>
      <c r="HS3" s="97"/>
      <c r="HT3" s="97"/>
      <c r="HU3" s="97"/>
      <c r="HV3" s="97"/>
      <c r="HW3" s="97"/>
      <c r="HX3" s="97"/>
      <c r="HY3" s="97"/>
      <c r="HZ3" s="97"/>
      <c r="IA3" s="97"/>
      <c r="IB3" s="97"/>
      <c r="IC3" s="97"/>
      <c r="ID3" s="97"/>
      <c r="IE3" s="97"/>
      <c r="IF3" s="97"/>
      <c r="IG3" s="97"/>
      <c r="IH3" s="97"/>
      <c r="II3" s="97"/>
      <c r="IJ3" s="97"/>
      <c r="IK3" s="97"/>
      <c r="IL3" s="97"/>
      <c r="IM3" s="97"/>
      <c r="IN3" s="97"/>
      <c r="IO3" s="97"/>
      <c r="IP3" s="97"/>
      <c r="IQ3" s="97"/>
      <c r="IR3" s="97"/>
      <c r="IS3" s="97"/>
      <c r="IT3" s="97"/>
      <c r="IU3" s="97"/>
      <c r="IV3" s="97"/>
      <c r="IW3" s="97"/>
      <c r="IX3" s="97"/>
      <c r="IY3" s="97"/>
      <c r="IZ3" s="97"/>
      <c r="JA3" s="97"/>
      <c r="JB3" s="97"/>
      <c r="JC3" s="97"/>
      <c r="JD3" s="97"/>
      <c r="JE3" s="97"/>
      <c r="JF3" s="97"/>
      <c r="JG3" s="97"/>
      <c r="JH3" s="97"/>
      <c r="JI3" s="97"/>
      <c r="JJ3" s="97"/>
      <c r="JK3" s="97"/>
      <c r="JL3" s="97"/>
      <c r="JM3" s="97"/>
      <c r="JN3" s="97"/>
      <c r="JO3" s="97"/>
      <c r="JP3" s="97"/>
      <c r="JQ3" s="97"/>
      <c r="JR3" s="97"/>
      <c r="JS3" s="97"/>
      <c r="JT3" s="97"/>
      <c r="JU3" s="97"/>
      <c r="JV3" s="97"/>
      <c r="JW3" s="97"/>
      <c r="JX3" s="97"/>
      <c r="JY3" s="97"/>
      <c r="JZ3" s="97"/>
      <c r="KA3" s="97"/>
    </row>
    <row r="4" spans="1:287" ht="14" x14ac:dyDescent="0.15">
      <c r="A4" s="99" t="s">
        <v>42</v>
      </c>
      <c r="B4" s="100"/>
      <c r="C4" s="100"/>
      <c r="D4" s="100"/>
      <c r="E4" s="100"/>
      <c r="F4" s="100"/>
      <c r="G4" s="100"/>
      <c r="H4" s="100"/>
      <c r="I4" s="100"/>
      <c r="J4" s="101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7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7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  <c r="CM4" s="97"/>
      <c r="CN4" s="97"/>
      <c r="CO4" s="97"/>
      <c r="CP4" s="97"/>
      <c r="CQ4" s="97"/>
      <c r="CR4" s="97"/>
      <c r="CS4" s="97"/>
      <c r="CT4" s="97"/>
      <c r="CU4" s="97"/>
      <c r="CV4" s="97"/>
      <c r="CW4" s="97"/>
      <c r="CX4" s="97"/>
      <c r="CY4" s="97"/>
      <c r="CZ4" s="97"/>
      <c r="DA4" s="97"/>
      <c r="DB4" s="97"/>
      <c r="DC4" s="97"/>
      <c r="DD4" s="97"/>
      <c r="DE4" s="97"/>
      <c r="DF4" s="97"/>
      <c r="DG4" s="97"/>
      <c r="DH4" s="97"/>
      <c r="DI4" s="97"/>
      <c r="DJ4" s="97"/>
      <c r="DK4" s="97"/>
      <c r="DL4" s="97"/>
      <c r="DM4" s="97"/>
      <c r="DN4" s="97"/>
      <c r="DO4" s="97"/>
      <c r="DP4" s="97"/>
      <c r="DQ4" s="97"/>
      <c r="DR4" s="97"/>
      <c r="DS4" s="97"/>
      <c r="DT4" s="97"/>
      <c r="DU4" s="97"/>
      <c r="DV4" s="97"/>
      <c r="DW4" s="97"/>
      <c r="DX4" s="97"/>
      <c r="DY4" s="97"/>
      <c r="DZ4" s="97"/>
      <c r="EA4" s="97"/>
      <c r="EB4" s="97"/>
      <c r="EC4" s="97"/>
      <c r="ED4" s="97"/>
      <c r="EE4" s="97"/>
      <c r="EF4" s="97"/>
      <c r="EG4" s="97"/>
      <c r="EH4" s="97"/>
      <c r="EI4" s="97"/>
      <c r="EJ4" s="97"/>
      <c r="EK4" s="97"/>
      <c r="EL4" s="97"/>
      <c r="EM4" s="97"/>
      <c r="EN4" s="97"/>
      <c r="EO4" s="97"/>
      <c r="EP4" s="97"/>
      <c r="EQ4" s="97"/>
      <c r="ER4" s="97"/>
      <c r="ES4" s="97"/>
      <c r="ET4" s="97"/>
      <c r="EU4" s="97"/>
      <c r="EV4" s="97"/>
      <c r="EW4" s="97"/>
      <c r="EX4" s="97"/>
      <c r="EY4" s="97"/>
      <c r="EZ4" s="97"/>
      <c r="FA4" s="97"/>
      <c r="FB4" s="97"/>
      <c r="FC4" s="97"/>
      <c r="FD4" s="97"/>
      <c r="FE4" s="97"/>
      <c r="FF4" s="97"/>
      <c r="FG4" s="97"/>
      <c r="FH4" s="97"/>
      <c r="FI4" s="97"/>
      <c r="FJ4" s="97"/>
      <c r="FK4" s="97"/>
      <c r="FL4" s="97"/>
      <c r="FM4" s="97"/>
      <c r="FN4" s="97"/>
      <c r="FO4" s="97"/>
      <c r="FP4" s="97"/>
      <c r="FQ4" s="97"/>
      <c r="FR4" s="97"/>
      <c r="FS4" s="97"/>
      <c r="FT4" s="97"/>
      <c r="FU4" s="97"/>
      <c r="FV4" s="97"/>
      <c r="FW4" s="97"/>
      <c r="FX4" s="97"/>
      <c r="FY4" s="97"/>
      <c r="FZ4" s="97"/>
      <c r="GA4" s="97"/>
      <c r="GB4" s="97"/>
      <c r="GC4" s="97"/>
      <c r="GD4" s="97"/>
      <c r="GE4" s="97"/>
      <c r="GF4" s="97"/>
      <c r="GG4" s="97"/>
      <c r="GH4" s="97"/>
      <c r="GI4" s="97"/>
      <c r="GJ4" s="97"/>
      <c r="GK4" s="97"/>
      <c r="GL4" s="97"/>
      <c r="GM4" s="97"/>
      <c r="GN4" s="97"/>
      <c r="GO4" s="97"/>
      <c r="GP4" s="97"/>
      <c r="GQ4" s="97"/>
      <c r="GR4" s="97"/>
      <c r="GS4" s="97"/>
      <c r="GT4" s="97"/>
      <c r="GU4" s="97"/>
      <c r="GV4" s="97"/>
      <c r="GW4" s="97"/>
      <c r="GX4" s="97"/>
      <c r="GY4" s="97"/>
      <c r="GZ4" s="97"/>
      <c r="HA4" s="97"/>
      <c r="HB4" s="97"/>
      <c r="HC4" s="97"/>
      <c r="HD4" s="97"/>
      <c r="HE4" s="97"/>
      <c r="HF4" s="97"/>
      <c r="HG4" s="97"/>
      <c r="HH4" s="97"/>
      <c r="HI4" s="97"/>
      <c r="HJ4" s="97"/>
      <c r="HK4" s="97"/>
      <c r="HL4" s="97"/>
      <c r="HM4" s="97"/>
      <c r="HN4" s="97"/>
      <c r="HO4" s="97"/>
      <c r="HP4" s="97"/>
      <c r="HQ4" s="97"/>
      <c r="HR4" s="97"/>
      <c r="HS4" s="97"/>
      <c r="HT4" s="97"/>
      <c r="HU4" s="97"/>
      <c r="HV4" s="97"/>
      <c r="HW4" s="97"/>
      <c r="HX4" s="97"/>
      <c r="HY4" s="97"/>
      <c r="HZ4" s="97"/>
      <c r="IA4" s="97"/>
      <c r="IB4" s="97"/>
      <c r="IC4" s="97"/>
      <c r="ID4" s="97"/>
      <c r="IE4" s="97"/>
      <c r="IF4" s="97"/>
      <c r="IG4" s="97"/>
      <c r="IH4" s="97"/>
      <c r="II4" s="97"/>
      <c r="IJ4" s="97"/>
      <c r="IK4" s="97"/>
      <c r="IL4" s="97"/>
      <c r="IM4" s="97"/>
      <c r="IN4" s="97"/>
      <c r="IO4" s="97"/>
      <c r="IP4" s="97"/>
      <c r="IQ4" s="97"/>
      <c r="IR4" s="97"/>
      <c r="IS4" s="97"/>
      <c r="IT4" s="97"/>
      <c r="IU4" s="97"/>
      <c r="IV4" s="97"/>
      <c r="IW4" s="97"/>
      <c r="IX4" s="97"/>
      <c r="IY4" s="97"/>
      <c r="IZ4" s="97"/>
      <c r="JA4" s="97"/>
      <c r="JB4" s="97"/>
      <c r="JC4" s="97"/>
      <c r="JD4" s="97"/>
      <c r="JE4" s="97"/>
      <c r="JF4" s="97"/>
      <c r="JG4" s="97"/>
      <c r="JH4" s="97"/>
      <c r="JI4" s="97"/>
      <c r="JJ4" s="97"/>
      <c r="JK4" s="97"/>
      <c r="JL4" s="97"/>
      <c r="JM4" s="97"/>
      <c r="JN4" s="97"/>
      <c r="JO4" s="97"/>
      <c r="JP4" s="97"/>
      <c r="JQ4" s="97"/>
      <c r="JR4" s="97"/>
      <c r="JS4" s="97"/>
      <c r="JT4" s="97"/>
      <c r="JU4" s="97"/>
      <c r="JV4" s="97"/>
      <c r="JW4" s="97"/>
      <c r="JX4" s="97"/>
      <c r="JY4" s="97"/>
      <c r="JZ4" s="97"/>
      <c r="KA4" s="97"/>
    </row>
    <row r="5" spans="1:287" ht="14" x14ac:dyDescent="0.15">
      <c r="A5" s="102" t="s">
        <v>165</v>
      </c>
      <c r="B5" s="52"/>
      <c r="C5" s="109">
        <v>12000</v>
      </c>
      <c r="D5" s="52"/>
      <c r="E5" s="52"/>
      <c r="F5" s="52"/>
      <c r="G5" s="52"/>
      <c r="H5" s="52"/>
      <c r="I5" s="52"/>
      <c r="J5" s="103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7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7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  <c r="CM5" s="97"/>
      <c r="CN5" s="97"/>
      <c r="CO5" s="97"/>
      <c r="CP5" s="97"/>
      <c r="CQ5" s="97"/>
      <c r="CR5" s="97"/>
      <c r="CS5" s="97"/>
      <c r="CT5" s="97"/>
      <c r="CU5" s="97"/>
      <c r="CV5" s="97"/>
      <c r="CW5" s="97"/>
      <c r="CX5" s="97"/>
      <c r="CY5" s="97"/>
      <c r="CZ5" s="97"/>
      <c r="DA5" s="97"/>
      <c r="DB5" s="97"/>
      <c r="DC5" s="97"/>
      <c r="DD5" s="97"/>
      <c r="DE5" s="97"/>
      <c r="DF5" s="97"/>
      <c r="DG5" s="97"/>
      <c r="DH5" s="97"/>
      <c r="DI5" s="97"/>
      <c r="DJ5" s="97"/>
      <c r="DK5" s="97"/>
      <c r="DL5" s="97"/>
      <c r="DM5" s="97"/>
      <c r="DN5" s="97"/>
      <c r="DO5" s="97"/>
      <c r="DP5" s="97"/>
      <c r="DQ5" s="97"/>
      <c r="DR5" s="97"/>
      <c r="DS5" s="97"/>
      <c r="DT5" s="97"/>
      <c r="DU5" s="97"/>
      <c r="DV5" s="97"/>
      <c r="DW5" s="97"/>
      <c r="DX5" s="97"/>
      <c r="DY5" s="97"/>
      <c r="DZ5" s="97"/>
      <c r="EA5" s="97"/>
      <c r="EB5" s="97"/>
      <c r="EC5" s="97"/>
      <c r="ED5" s="97"/>
      <c r="EE5" s="97"/>
      <c r="EF5" s="97"/>
      <c r="EG5" s="97"/>
      <c r="EH5" s="97"/>
      <c r="EI5" s="97"/>
      <c r="EJ5" s="97"/>
      <c r="EK5" s="97"/>
      <c r="EL5" s="97"/>
      <c r="EM5" s="97"/>
      <c r="EN5" s="97"/>
      <c r="EO5" s="97"/>
      <c r="EP5" s="97"/>
      <c r="EQ5" s="97"/>
      <c r="ER5" s="97"/>
      <c r="ES5" s="97"/>
      <c r="ET5" s="97"/>
      <c r="EU5" s="97"/>
      <c r="EV5" s="97"/>
      <c r="EW5" s="97"/>
      <c r="EX5" s="97"/>
      <c r="EY5" s="97"/>
      <c r="EZ5" s="97"/>
      <c r="FA5" s="97"/>
      <c r="FB5" s="97"/>
      <c r="FC5" s="97"/>
      <c r="FD5" s="97"/>
      <c r="FE5" s="97"/>
      <c r="FF5" s="97"/>
      <c r="FG5" s="97"/>
      <c r="FH5" s="97"/>
      <c r="FI5" s="97"/>
      <c r="FJ5" s="97"/>
      <c r="FK5" s="97"/>
      <c r="FL5" s="97"/>
      <c r="FM5" s="97"/>
      <c r="FN5" s="97"/>
      <c r="FO5" s="97"/>
      <c r="FP5" s="97"/>
      <c r="FQ5" s="97"/>
      <c r="FR5" s="97"/>
      <c r="FS5" s="97"/>
      <c r="FT5" s="97"/>
      <c r="FU5" s="97"/>
      <c r="FV5" s="97"/>
      <c r="FW5" s="97"/>
      <c r="FX5" s="97"/>
      <c r="FY5" s="97"/>
      <c r="FZ5" s="97"/>
      <c r="GA5" s="97"/>
      <c r="GB5" s="97"/>
      <c r="GC5" s="97"/>
      <c r="GD5" s="97"/>
      <c r="GE5" s="97"/>
      <c r="GF5" s="97"/>
      <c r="GG5" s="97"/>
      <c r="GH5" s="97"/>
      <c r="GI5" s="97"/>
      <c r="GJ5" s="97"/>
      <c r="GK5" s="97"/>
      <c r="GL5" s="97"/>
      <c r="GM5" s="97"/>
      <c r="GN5" s="97"/>
      <c r="GO5" s="97"/>
      <c r="GP5" s="97"/>
      <c r="GQ5" s="97"/>
      <c r="GR5" s="97"/>
      <c r="GS5" s="97"/>
      <c r="GT5" s="97"/>
      <c r="GU5" s="97"/>
      <c r="GV5" s="97"/>
      <c r="GW5" s="97"/>
      <c r="GX5" s="97"/>
      <c r="GY5" s="97"/>
      <c r="GZ5" s="97"/>
      <c r="HA5" s="97"/>
      <c r="HB5" s="97"/>
      <c r="HC5" s="97"/>
      <c r="HD5" s="97"/>
      <c r="HE5" s="97"/>
      <c r="HF5" s="97"/>
      <c r="HG5" s="97"/>
      <c r="HH5" s="97"/>
      <c r="HI5" s="97"/>
      <c r="HJ5" s="97"/>
      <c r="HK5" s="97"/>
      <c r="HL5" s="97"/>
      <c r="HM5" s="97"/>
      <c r="HN5" s="97"/>
      <c r="HO5" s="97"/>
      <c r="HP5" s="97"/>
      <c r="HQ5" s="97"/>
      <c r="HR5" s="97"/>
      <c r="HS5" s="97"/>
      <c r="HT5" s="97"/>
      <c r="HU5" s="97"/>
      <c r="HV5" s="97"/>
      <c r="HW5" s="97"/>
      <c r="HX5" s="97"/>
      <c r="HY5" s="97"/>
      <c r="HZ5" s="97"/>
      <c r="IA5" s="97"/>
      <c r="IB5" s="97"/>
      <c r="IC5" s="97"/>
      <c r="ID5" s="97"/>
      <c r="IE5" s="97"/>
      <c r="IF5" s="97"/>
      <c r="IG5" s="97"/>
      <c r="IH5" s="97"/>
      <c r="II5" s="97"/>
      <c r="IJ5" s="97"/>
      <c r="IK5" s="97"/>
      <c r="IL5" s="97"/>
      <c r="IM5" s="97"/>
      <c r="IN5" s="97"/>
      <c r="IO5" s="97"/>
      <c r="IP5" s="97"/>
      <c r="IQ5" s="97"/>
      <c r="IR5" s="97"/>
      <c r="IS5" s="97"/>
      <c r="IT5" s="97"/>
      <c r="IU5" s="97"/>
      <c r="IV5" s="97"/>
      <c r="IW5" s="97"/>
      <c r="IX5" s="97"/>
      <c r="IY5" s="97"/>
      <c r="IZ5" s="97"/>
      <c r="JA5" s="97"/>
      <c r="JB5" s="97"/>
      <c r="JC5" s="97"/>
      <c r="JD5" s="97"/>
      <c r="JE5" s="97"/>
      <c r="JF5" s="97"/>
      <c r="JG5" s="97"/>
      <c r="JH5" s="97"/>
      <c r="JI5" s="97"/>
      <c r="JJ5" s="97"/>
      <c r="JK5" s="97"/>
      <c r="JL5" s="97"/>
      <c r="JM5" s="97"/>
      <c r="JN5" s="97"/>
      <c r="JO5" s="97"/>
      <c r="JP5" s="97"/>
      <c r="JQ5" s="97"/>
      <c r="JR5" s="97"/>
      <c r="JS5" s="97"/>
      <c r="JT5" s="97"/>
      <c r="JU5" s="97"/>
      <c r="JV5" s="97"/>
      <c r="JW5" s="97"/>
      <c r="JX5" s="97"/>
      <c r="JY5" s="97"/>
      <c r="JZ5" s="97"/>
      <c r="KA5" s="97"/>
    </row>
    <row r="6" spans="1:287" ht="14" x14ac:dyDescent="0.15">
      <c r="A6" s="102"/>
      <c r="B6" s="52"/>
      <c r="C6" s="52"/>
      <c r="D6" s="52"/>
      <c r="E6" s="52"/>
      <c r="F6" s="52"/>
      <c r="G6" s="52"/>
      <c r="H6" s="52"/>
      <c r="I6" s="52"/>
      <c r="J6" s="103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97"/>
      <c r="W6" s="97"/>
      <c r="X6" s="97"/>
      <c r="Y6" s="97"/>
      <c r="Z6" s="97"/>
      <c r="AA6" s="97"/>
      <c r="AB6" s="97"/>
      <c r="AC6" s="97"/>
      <c r="AD6" s="97"/>
      <c r="AE6" s="97"/>
      <c r="AF6" s="97"/>
      <c r="AG6" s="97"/>
      <c r="AH6" s="97"/>
      <c r="AI6" s="97"/>
      <c r="AJ6" s="97"/>
      <c r="AK6" s="97"/>
      <c r="AL6" s="97"/>
      <c r="AM6" s="97"/>
      <c r="AN6" s="97"/>
      <c r="AO6" s="97"/>
      <c r="AP6" s="97"/>
      <c r="AQ6" s="97"/>
      <c r="AR6" s="97"/>
      <c r="AS6" s="97"/>
      <c r="AT6" s="97"/>
      <c r="AU6" s="97"/>
      <c r="AV6" s="97"/>
      <c r="AW6" s="97"/>
      <c r="AX6" s="97"/>
      <c r="AY6" s="97"/>
      <c r="AZ6" s="97"/>
      <c r="BA6" s="97"/>
      <c r="BB6" s="97"/>
      <c r="BC6" s="97"/>
      <c r="BD6" s="97"/>
      <c r="BE6" s="97"/>
      <c r="BF6" s="97"/>
      <c r="BG6" s="97"/>
      <c r="BH6" s="97"/>
      <c r="BI6" s="97"/>
      <c r="BJ6" s="97"/>
      <c r="BK6" s="97"/>
      <c r="BL6" s="97"/>
      <c r="BM6" s="97"/>
      <c r="BN6" s="97"/>
      <c r="BO6" s="97"/>
      <c r="BP6" s="97"/>
      <c r="BQ6" s="97"/>
      <c r="BR6" s="97"/>
      <c r="BS6" s="97"/>
      <c r="BT6" s="97"/>
      <c r="BU6" s="97"/>
      <c r="BV6" s="97"/>
      <c r="BW6" s="97"/>
      <c r="BX6" s="97"/>
      <c r="BY6" s="97"/>
      <c r="BZ6" s="97"/>
      <c r="CA6" s="97"/>
      <c r="CB6" s="97"/>
      <c r="CC6" s="97"/>
      <c r="CD6" s="97"/>
      <c r="CE6" s="97"/>
      <c r="CF6" s="97"/>
      <c r="CG6" s="97"/>
      <c r="CH6" s="97"/>
      <c r="CI6" s="97"/>
      <c r="CJ6" s="97"/>
      <c r="CK6" s="97"/>
      <c r="CL6" s="97"/>
      <c r="CM6" s="97"/>
      <c r="CN6" s="97"/>
      <c r="CO6" s="97"/>
      <c r="CP6" s="97"/>
      <c r="CQ6" s="97"/>
      <c r="CR6" s="97"/>
      <c r="CS6" s="97"/>
      <c r="CT6" s="97"/>
      <c r="CU6" s="97"/>
      <c r="CV6" s="97"/>
      <c r="CW6" s="97"/>
      <c r="CX6" s="97"/>
      <c r="CY6" s="97"/>
      <c r="CZ6" s="97"/>
      <c r="DA6" s="97"/>
      <c r="DB6" s="97"/>
      <c r="DC6" s="97"/>
      <c r="DD6" s="97"/>
      <c r="DE6" s="97"/>
      <c r="DF6" s="97"/>
      <c r="DG6" s="97"/>
      <c r="DH6" s="97"/>
      <c r="DI6" s="97"/>
      <c r="DJ6" s="97"/>
      <c r="DK6" s="97"/>
      <c r="DL6" s="97"/>
      <c r="DM6" s="97"/>
      <c r="DN6" s="97"/>
      <c r="DO6" s="97"/>
      <c r="DP6" s="97"/>
      <c r="DQ6" s="97"/>
      <c r="DR6" s="97"/>
      <c r="DS6" s="97"/>
      <c r="DT6" s="97"/>
      <c r="DU6" s="97"/>
      <c r="DV6" s="97"/>
      <c r="DW6" s="97"/>
      <c r="DX6" s="97"/>
      <c r="DY6" s="97"/>
      <c r="DZ6" s="97"/>
      <c r="EA6" s="97"/>
      <c r="EB6" s="97"/>
      <c r="EC6" s="97"/>
      <c r="ED6" s="97"/>
      <c r="EE6" s="97"/>
      <c r="EF6" s="97"/>
      <c r="EG6" s="97"/>
      <c r="EH6" s="97"/>
      <c r="EI6" s="97"/>
      <c r="EJ6" s="97"/>
      <c r="EK6" s="97"/>
      <c r="EL6" s="97"/>
      <c r="EM6" s="97"/>
      <c r="EN6" s="97"/>
      <c r="EO6" s="97"/>
      <c r="EP6" s="97"/>
      <c r="EQ6" s="97"/>
      <c r="ER6" s="97"/>
      <c r="ES6" s="97"/>
      <c r="ET6" s="97"/>
      <c r="EU6" s="97"/>
      <c r="EV6" s="97"/>
      <c r="EW6" s="97"/>
      <c r="EX6" s="97"/>
      <c r="EY6" s="97"/>
      <c r="EZ6" s="97"/>
      <c r="FA6" s="97"/>
      <c r="FB6" s="97"/>
      <c r="FC6" s="97"/>
      <c r="FD6" s="97"/>
      <c r="FE6" s="97"/>
      <c r="FF6" s="97"/>
      <c r="FG6" s="97"/>
      <c r="FH6" s="97"/>
      <c r="FI6" s="97"/>
      <c r="FJ6" s="97"/>
      <c r="FK6" s="97"/>
      <c r="FL6" s="97"/>
      <c r="FM6" s="97"/>
      <c r="FN6" s="97"/>
      <c r="FO6" s="97"/>
      <c r="FP6" s="97"/>
      <c r="FQ6" s="97"/>
      <c r="FR6" s="97"/>
      <c r="FS6" s="97"/>
      <c r="FT6" s="97"/>
      <c r="FU6" s="97"/>
      <c r="FV6" s="97"/>
      <c r="FW6" s="97"/>
      <c r="FX6" s="97"/>
      <c r="FY6" s="97"/>
      <c r="FZ6" s="97"/>
      <c r="GA6" s="97"/>
      <c r="GB6" s="97"/>
      <c r="GC6" s="97"/>
      <c r="GD6" s="97"/>
      <c r="GE6" s="97"/>
      <c r="GF6" s="97"/>
      <c r="GG6" s="97"/>
      <c r="GH6" s="97"/>
      <c r="GI6" s="97"/>
      <c r="GJ6" s="97"/>
      <c r="GK6" s="97"/>
      <c r="GL6" s="97"/>
      <c r="GM6" s="97"/>
      <c r="GN6" s="97"/>
      <c r="GO6" s="97"/>
      <c r="GP6" s="97"/>
      <c r="GQ6" s="97"/>
      <c r="GR6" s="97"/>
      <c r="GS6" s="97"/>
      <c r="GT6" s="97"/>
      <c r="GU6" s="97"/>
      <c r="GV6" s="97"/>
      <c r="GW6" s="97"/>
      <c r="GX6" s="97"/>
      <c r="GY6" s="97"/>
      <c r="GZ6" s="97"/>
      <c r="HA6" s="97"/>
      <c r="HB6" s="97"/>
      <c r="HC6" s="97"/>
      <c r="HD6" s="97"/>
      <c r="HE6" s="97"/>
      <c r="HF6" s="97"/>
      <c r="HG6" s="97"/>
      <c r="HH6" s="97"/>
      <c r="HI6" s="97"/>
      <c r="HJ6" s="97"/>
      <c r="HK6" s="97"/>
      <c r="HL6" s="97"/>
      <c r="HM6" s="97"/>
      <c r="HN6" s="97"/>
      <c r="HO6" s="97"/>
      <c r="HP6" s="97"/>
      <c r="HQ6" s="97"/>
      <c r="HR6" s="97"/>
      <c r="HS6" s="97"/>
      <c r="HT6" s="97"/>
      <c r="HU6" s="97"/>
      <c r="HV6" s="97"/>
      <c r="HW6" s="97"/>
      <c r="HX6" s="97"/>
      <c r="HY6" s="97"/>
      <c r="HZ6" s="97"/>
      <c r="IA6" s="97"/>
      <c r="IB6" s="97"/>
      <c r="IC6" s="97"/>
      <c r="ID6" s="97"/>
      <c r="IE6" s="97"/>
      <c r="IF6" s="97"/>
      <c r="IG6" s="97"/>
      <c r="IH6" s="97"/>
      <c r="II6" s="97"/>
      <c r="IJ6" s="97"/>
      <c r="IK6" s="97"/>
      <c r="IL6" s="97"/>
      <c r="IM6" s="97"/>
      <c r="IN6" s="97"/>
      <c r="IO6" s="97"/>
      <c r="IP6" s="97"/>
      <c r="IQ6" s="97"/>
      <c r="IR6" s="97"/>
      <c r="IS6" s="97"/>
      <c r="IT6" s="97"/>
      <c r="IU6" s="97"/>
      <c r="IV6" s="97"/>
      <c r="IW6" s="97"/>
      <c r="IX6" s="97"/>
      <c r="IY6" s="97"/>
      <c r="IZ6" s="97"/>
      <c r="JA6" s="97"/>
      <c r="JB6" s="97"/>
      <c r="JC6" s="97"/>
      <c r="JD6" s="97"/>
      <c r="JE6" s="97"/>
      <c r="JF6" s="97"/>
      <c r="JG6" s="97"/>
      <c r="JH6" s="97"/>
      <c r="JI6" s="97"/>
      <c r="JJ6" s="97"/>
      <c r="JK6" s="97"/>
      <c r="JL6" s="97"/>
      <c r="JM6" s="97"/>
      <c r="JN6" s="97"/>
      <c r="JO6" s="97"/>
      <c r="JP6" s="97"/>
      <c r="JQ6" s="97"/>
      <c r="JR6" s="97"/>
      <c r="JS6" s="97"/>
      <c r="JT6" s="97"/>
      <c r="JU6" s="97"/>
      <c r="JV6" s="97"/>
      <c r="JW6" s="97"/>
      <c r="JX6" s="97"/>
      <c r="JY6" s="97"/>
      <c r="JZ6" s="97"/>
      <c r="KA6" s="97"/>
    </row>
    <row r="7" spans="1:287" ht="30" x14ac:dyDescent="0.15">
      <c r="A7" s="128" t="s">
        <v>90</v>
      </c>
      <c r="B7" s="129" t="s">
        <v>4</v>
      </c>
      <c r="C7" s="130" t="s">
        <v>39</v>
      </c>
      <c r="D7" s="130" t="s">
        <v>43</v>
      </c>
      <c r="E7" s="131" t="s">
        <v>44</v>
      </c>
      <c r="F7" s="131" t="s">
        <v>122</v>
      </c>
      <c r="G7" s="131" t="s">
        <v>123</v>
      </c>
      <c r="H7" s="131" t="s">
        <v>124</v>
      </c>
      <c r="I7" s="132" t="s">
        <v>40</v>
      </c>
      <c r="J7" s="133" t="s">
        <v>3</v>
      </c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97"/>
      <c r="W7" s="97"/>
      <c r="X7" s="97"/>
      <c r="Y7" s="97"/>
      <c r="Z7" s="97"/>
      <c r="AA7" s="97"/>
      <c r="AB7" s="97"/>
      <c r="AC7" s="97"/>
      <c r="AD7" s="97"/>
      <c r="AE7" s="97"/>
      <c r="AF7" s="97"/>
      <c r="AG7" s="97"/>
      <c r="AH7" s="97"/>
      <c r="AI7" s="97"/>
      <c r="AJ7" s="97"/>
      <c r="AK7" s="97"/>
      <c r="AL7" s="97"/>
      <c r="AM7" s="97"/>
      <c r="AN7" s="97"/>
      <c r="AO7" s="97"/>
      <c r="AP7" s="97"/>
      <c r="AQ7" s="97"/>
      <c r="AR7" s="97"/>
      <c r="AS7" s="97"/>
      <c r="AT7" s="97"/>
      <c r="AU7" s="97"/>
      <c r="AV7" s="97"/>
      <c r="AW7" s="97"/>
      <c r="AX7" s="97"/>
      <c r="AY7" s="97"/>
      <c r="AZ7" s="97"/>
      <c r="BA7" s="97"/>
      <c r="BB7" s="97"/>
      <c r="BC7" s="97"/>
      <c r="BD7" s="97"/>
      <c r="BE7" s="97"/>
      <c r="BF7" s="97"/>
      <c r="BG7" s="97"/>
      <c r="BH7" s="97"/>
      <c r="BI7" s="97"/>
      <c r="BJ7" s="97"/>
      <c r="BK7" s="97"/>
      <c r="BL7" s="97"/>
      <c r="BM7" s="97"/>
      <c r="BN7" s="97"/>
      <c r="BO7" s="97"/>
      <c r="BP7" s="97"/>
      <c r="BQ7" s="97"/>
      <c r="BR7" s="97"/>
      <c r="BS7" s="97"/>
      <c r="BT7" s="97"/>
      <c r="BU7" s="97"/>
      <c r="BV7" s="97"/>
      <c r="BW7" s="97"/>
      <c r="BX7" s="97"/>
      <c r="BY7" s="97"/>
      <c r="BZ7" s="97"/>
      <c r="CA7" s="97"/>
      <c r="CB7" s="97"/>
      <c r="CC7" s="97"/>
      <c r="CD7" s="97"/>
      <c r="CE7" s="97"/>
      <c r="CF7" s="97"/>
      <c r="CG7" s="97"/>
      <c r="CH7" s="97"/>
      <c r="CI7" s="97"/>
      <c r="CJ7" s="97"/>
      <c r="CK7" s="97"/>
      <c r="CL7" s="97"/>
      <c r="CM7" s="97"/>
      <c r="CN7" s="97"/>
      <c r="CO7" s="97"/>
      <c r="CP7" s="97"/>
      <c r="CQ7" s="97"/>
      <c r="CR7" s="97"/>
      <c r="CS7" s="97"/>
      <c r="CT7" s="97"/>
      <c r="CU7" s="97"/>
      <c r="CV7" s="97"/>
      <c r="CW7" s="97"/>
      <c r="CX7" s="97"/>
      <c r="CY7" s="97"/>
      <c r="CZ7" s="97"/>
      <c r="DA7" s="97"/>
      <c r="DB7" s="97"/>
      <c r="DC7" s="97"/>
      <c r="DD7" s="97"/>
      <c r="DE7" s="97"/>
      <c r="DF7" s="97"/>
      <c r="DG7" s="97"/>
      <c r="DH7" s="97"/>
      <c r="DI7" s="97"/>
      <c r="DJ7" s="97"/>
      <c r="DK7" s="97"/>
      <c r="DL7" s="97"/>
      <c r="DM7" s="97"/>
      <c r="DN7" s="97"/>
      <c r="DO7" s="97"/>
      <c r="DP7" s="97"/>
      <c r="DQ7" s="97"/>
      <c r="DR7" s="97"/>
      <c r="DS7" s="97"/>
      <c r="DT7" s="97"/>
      <c r="DU7" s="97"/>
      <c r="DV7" s="97"/>
      <c r="DW7" s="97"/>
      <c r="DX7" s="97"/>
      <c r="DY7" s="97"/>
      <c r="DZ7" s="97"/>
      <c r="EA7" s="97"/>
      <c r="EB7" s="97"/>
      <c r="EC7" s="97"/>
      <c r="ED7" s="97"/>
      <c r="EE7" s="97"/>
      <c r="EF7" s="97"/>
      <c r="EG7" s="97"/>
      <c r="EH7" s="97"/>
      <c r="EI7" s="97"/>
      <c r="EJ7" s="97"/>
      <c r="EK7" s="97"/>
      <c r="EL7" s="97"/>
      <c r="EM7" s="97"/>
      <c r="EN7" s="97"/>
      <c r="EO7" s="97"/>
      <c r="EP7" s="97"/>
      <c r="EQ7" s="97"/>
      <c r="ER7" s="97"/>
      <c r="ES7" s="97"/>
      <c r="ET7" s="97"/>
      <c r="EU7" s="97"/>
      <c r="EV7" s="97"/>
      <c r="EW7" s="97"/>
      <c r="EX7" s="97"/>
      <c r="EY7" s="97"/>
      <c r="EZ7" s="97"/>
      <c r="FA7" s="97"/>
      <c r="FB7" s="97"/>
      <c r="FC7" s="97"/>
      <c r="FD7" s="97"/>
      <c r="FE7" s="97"/>
      <c r="FF7" s="97"/>
      <c r="FG7" s="97"/>
      <c r="FH7" s="97"/>
      <c r="FI7" s="97"/>
      <c r="FJ7" s="97"/>
      <c r="FK7" s="97"/>
      <c r="FL7" s="97"/>
      <c r="FM7" s="97"/>
      <c r="FN7" s="97"/>
      <c r="FO7" s="97"/>
      <c r="FP7" s="97"/>
      <c r="FQ7" s="97"/>
      <c r="FR7" s="97"/>
      <c r="FS7" s="97"/>
      <c r="FT7" s="97"/>
      <c r="FU7" s="97"/>
      <c r="FV7" s="97"/>
      <c r="FW7" s="97"/>
      <c r="FX7" s="97"/>
      <c r="FY7" s="97"/>
      <c r="FZ7" s="97"/>
      <c r="GA7" s="97"/>
      <c r="GB7" s="97"/>
      <c r="GC7" s="97"/>
      <c r="GD7" s="97"/>
      <c r="GE7" s="97"/>
      <c r="GF7" s="97"/>
      <c r="GG7" s="97"/>
      <c r="GH7" s="97"/>
      <c r="GI7" s="97"/>
      <c r="GJ7" s="97"/>
      <c r="GK7" s="97"/>
      <c r="GL7" s="97"/>
      <c r="GM7" s="97"/>
      <c r="GN7" s="97"/>
      <c r="GO7" s="97"/>
      <c r="GP7" s="97"/>
      <c r="GQ7" s="97"/>
      <c r="GR7" s="97"/>
      <c r="GS7" s="97"/>
      <c r="GT7" s="97"/>
      <c r="GU7" s="97"/>
      <c r="GV7" s="97"/>
      <c r="GW7" s="97"/>
      <c r="GX7" s="97"/>
      <c r="GY7" s="97"/>
      <c r="GZ7" s="97"/>
      <c r="HA7" s="97"/>
      <c r="HB7" s="97"/>
      <c r="HC7" s="97"/>
      <c r="HD7" s="97"/>
      <c r="HE7" s="97"/>
      <c r="HF7" s="97"/>
      <c r="HG7" s="97"/>
      <c r="HH7" s="97"/>
      <c r="HI7" s="97"/>
      <c r="HJ7" s="97"/>
      <c r="HK7" s="97"/>
      <c r="HL7" s="97"/>
      <c r="HM7" s="97"/>
      <c r="HN7" s="97"/>
      <c r="HO7" s="97"/>
      <c r="HP7" s="97"/>
      <c r="HQ7" s="97"/>
      <c r="HR7" s="97"/>
      <c r="HS7" s="97"/>
      <c r="HT7" s="97"/>
      <c r="HU7" s="97"/>
      <c r="HV7" s="97"/>
      <c r="HW7" s="97"/>
      <c r="HX7" s="97"/>
      <c r="HY7" s="97"/>
      <c r="HZ7" s="97"/>
      <c r="IA7" s="97"/>
      <c r="IB7" s="97"/>
      <c r="IC7" s="97"/>
      <c r="ID7" s="97"/>
      <c r="IE7" s="97"/>
      <c r="IF7" s="97"/>
      <c r="IG7" s="97"/>
      <c r="IH7" s="97"/>
      <c r="II7" s="97"/>
      <c r="IJ7" s="97"/>
      <c r="IK7" s="97"/>
      <c r="IL7" s="97"/>
      <c r="IM7" s="97"/>
      <c r="IN7" s="97"/>
      <c r="IO7" s="97"/>
      <c r="IP7" s="97"/>
      <c r="IQ7" s="97"/>
      <c r="IR7" s="97"/>
      <c r="IS7" s="97"/>
      <c r="IT7" s="97"/>
      <c r="IU7" s="97"/>
      <c r="IV7" s="97"/>
      <c r="IW7" s="97"/>
      <c r="IX7" s="97"/>
      <c r="IY7" s="97"/>
      <c r="IZ7" s="97"/>
      <c r="JA7" s="97"/>
      <c r="JB7" s="97"/>
      <c r="JC7" s="97"/>
      <c r="JD7" s="97"/>
      <c r="JE7" s="97"/>
      <c r="JF7" s="97"/>
      <c r="JG7" s="97"/>
      <c r="JH7" s="97"/>
      <c r="JI7" s="97"/>
      <c r="JJ7" s="97"/>
      <c r="JK7" s="97"/>
      <c r="JL7" s="97"/>
      <c r="JM7" s="97"/>
      <c r="JN7" s="97"/>
      <c r="JO7" s="97"/>
      <c r="JP7" s="97"/>
      <c r="JQ7" s="97"/>
      <c r="JR7" s="97"/>
      <c r="JS7" s="97"/>
      <c r="JT7" s="97"/>
      <c r="JU7" s="97"/>
      <c r="JV7" s="97"/>
      <c r="JW7" s="97"/>
      <c r="JX7" s="97"/>
      <c r="JY7" s="97"/>
      <c r="JZ7" s="97"/>
      <c r="KA7" s="97"/>
    </row>
    <row r="8" spans="1:287" ht="14" thickBot="1" x14ac:dyDescent="0.2">
      <c r="A8" s="104" t="str">
        <f>'Tariffs 2016'!F2</f>
        <v>ActewAGL</v>
      </c>
      <c r="B8" s="105">
        <f>'Tariffs 2016'!E2</f>
        <v>41090</v>
      </c>
      <c r="C8" s="106">
        <f>91*'Tariffs 2016'!H2/100</f>
        <v>57.266300000000001</v>
      </c>
      <c r="D8" s="106">
        <f>IF($C$5&gt;='Tariffs 2016'!J2,('Tariffs 2016'!J2*'Tariffs 2016'!O2/100),($C$5*'Tariffs 2016'!O2/100))</f>
        <v>103.26140000000001</v>
      </c>
      <c r="E8" s="106">
        <f>IF($C$5&lt;'Tariffs 2016'!J2,0,IF(($C$5-'Tariffs 2016'!J2)&lt;='Tariffs 2016'!K2,(($C$5-'Tariffs 2016'!J2)*'Tariffs 2016'!P2/100),(('Tariffs 2016'!K2-'Tariffs 2016'!J2)*'Tariffs 2016'!P2/100)))</f>
        <v>198.48779999999999</v>
      </c>
      <c r="F8" s="106">
        <f>IF($C$5&lt;'Tariffs 2016'!K2,0,IF(($C$5-'Tariffs 2016'!K2)&lt;='Tariffs 2016'!L2,(($C$5-'Tariffs 2016'!K2)*'Tariffs 2016'!Q2/100),(('Tariffs 2016'!L2-'Tariffs 2016'!K2)*'Tariffs 2016'!Q2/100)))</f>
        <v>0</v>
      </c>
      <c r="G8" s="106">
        <f>IF(($C$5&lt;'Tariffs 2016'!L2),(0),($C$5-'Tariffs 2016'!L2)*'Tariffs 2016'!R2/100)</f>
        <v>0</v>
      </c>
      <c r="H8" s="106">
        <f>SUM(C8:G8)</f>
        <v>359.01549999999997</v>
      </c>
      <c r="I8" s="107">
        <f>H8*4</f>
        <v>1436.0619999999999</v>
      </c>
      <c r="J8" s="108">
        <f>I8*1.1</f>
        <v>1579.6682000000001</v>
      </c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97"/>
      <c r="W8" s="97"/>
      <c r="X8" s="97"/>
      <c r="Y8" s="97"/>
      <c r="Z8" s="97"/>
      <c r="AA8" s="97"/>
      <c r="AB8" s="97"/>
      <c r="AC8" s="97"/>
      <c r="AD8" s="97"/>
      <c r="AE8" s="97"/>
      <c r="AF8" s="97"/>
      <c r="AG8" s="97"/>
      <c r="AH8" s="97"/>
      <c r="AI8" s="97"/>
      <c r="AJ8" s="97"/>
      <c r="AK8" s="97"/>
      <c r="AL8" s="97"/>
      <c r="AM8" s="97"/>
      <c r="AN8" s="97"/>
      <c r="AO8" s="97"/>
      <c r="AP8" s="97"/>
      <c r="AQ8" s="97"/>
      <c r="AR8" s="97"/>
      <c r="AS8" s="97"/>
      <c r="AT8" s="97"/>
      <c r="AU8" s="97"/>
      <c r="AV8" s="97"/>
      <c r="AW8" s="97"/>
      <c r="AX8" s="97"/>
      <c r="AY8" s="97"/>
      <c r="AZ8" s="97"/>
      <c r="BA8" s="97"/>
      <c r="BB8" s="97"/>
      <c r="BC8" s="97"/>
      <c r="BD8" s="97"/>
      <c r="BE8" s="97"/>
      <c r="BF8" s="97"/>
      <c r="BG8" s="97"/>
      <c r="BH8" s="97"/>
      <c r="BI8" s="97"/>
      <c r="BJ8" s="97"/>
      <c r="BK8" s="97"/>
      <c r="BL8" s="97"/>
      <c r="BM8" s="97"/>
      <c r="BN8" s="97"/>
      <c r="BO8" s="97"/>
      <c r="BP8" s="97"/>
      <c r="BQ8" s="97"/>
      <c r="BR8" s="97"/>
      <c r="BS8" s="97"/>
      <c r="BT8" s="97"/>
      <c r="BU8" s="97"/>
      <c r="BV8" s="97"/>
      <c r="BW8" s="97"/>
      <c r="BX8" s="97"/>
      <c r="BY8" s="97"/>
      <c r="BZ8" s="97"/>
      <c r="CA8" s="97"/>
      <c r="CB8" s="97"/>
      <c r="CC8" s="97"/>
      <c r="CD8" s="97"/>
      <c r="CE8" s="97"/>
      <c r="CF8" s="97"/>
      <c r="CG8" s="97"/>
      <c r="CH8" s="97"/>
      <c r="CI8" s="97"/>
      <c r="CJ8" s="97"/>
      <c r="CK8" s="97"/>
      <c r="CL8" s="97"/>
      <c r="CM8" s="97"/>
      <c r="CN8" s="97"/>
      <c r="CO8" s="97"/>
      <c r="CP8" s="97"/>
      <c r="CQ8" s="97"/>
      <c r="CR8" s="97"/>
      <c r="CS8" s="97"/>
      <c r="CT8" s="97"/>
      <c r="CU8" s="97"/>
      <c r="CV8" s="97"/>
      <c r="CW8" s="97"/>
      <c r="CX8" s="97"/>
      <c r="CY8" s="97"/>
      <c r="CZ8" s="97"/>
      <c r="DA8" s="97"/>
      <c r="DB8" s="97"/>
      <c r="DC8" s="97"/>
      <c r="DD8" s="97"/>
      <c r="DE8" s="97"/>
      <c r="DF8" s="97"/>
      <c r="DG8" s="97"/>
      <c r="DH8" s="97"/>
      <c r="DI8" s="97"/>
      <c r="DJ8" s="97"/>
      <c r="DK8" s="97"/>
      <c r="DL8" s="97"/>
      <c r="DM8" s="97"/>
      <c r="DN8" s="97"/>
      <c r="DO8" s="97"/>
      <c r="DP8" s="97"/>
      <c r="DQ8" s="97"/>
      <c r="DR8" s="97"/>
      <c r="DS8" s="97"/>
      <c r="DT8" s="97"/>
      <c r="DU8" s="97"/>
      <c r="DV8" s="97"/>
      <c r="DW8" s="97"/>
      <c r="DX8" s="97"/>
      <c r="DY8" s="97"/>
      <c r="DZ8" s="97"/>
      <c r="EA8" s="97"/>
      <c r="EB8" s="97"/>
      <c r="EC8" s="97"/>
      <c r="ED8" s="97"/>
      <c r="EE8" s="97"/>
      <c r="EF8" s="97"/>
      <c r="EG8" s="97"/>
      <c r="EH8" s="97"/>
      <c r="EI8" s="97"/>
      <c r="EJ8" s="97"/>
      <c r="EK8" s="97"/>
      <c r="EL8" s="97"/>
      <c r="EM8" s="97"/>
      <c r="EN8" s="97"/>
      <c r="EO8" s="97"/>
      <c r="EP8" s="97"/>
      <c r="EQ8" s="97"/>
      <c r="ER8" s="97"/>
      <c r="ES8" s="97"/>
      <c r="ET8" s="97"/>
      <c r="EU8" s="97"/>
      <c r="EV8" s="97"/>
      <c r="EW8" s="97"/>
      <c r="EX8" s="97"/>
      <c r="EY8" s="97"/>
      <c r="EZ8" s="97"/>
      <c r="FA8" s="97"/>
      <c r="FB8" s="97"/>
      <c r="FC8" s="97"/>
      <c r="FD8" s="97"/>
      <c r="FE8" s="97"/>
      <c r="FF8" s="97"/>
      <c r="FG8" s="97"/>
      <c r="FH8" s="97"/>
      <c r="FI8" s="97"/>
      <c r="FJ8" s="97"/>
      <c r="FK8" s="97"/>
      <c r="FL8" s="97"/>
      <c r="FM8" s="97"/>
      <c r="FN8" s="97"/>
      <c r="FO8" s="97"/>
      <c r="FP8" s="97"/>
      <c r="FQ8" s="97"/>
      <c r="FR8" s="97"/>
      <c r="FS8" s="97"/>
      <c r="FT8" s="97"/>
      <c r="FU8" s="97"/>
      <c r="FV8" s="97"/>
      <c r="FW8" s="97"/>
      <c r="FX8" s="97"/>
      <c r="FY8" s="97"/>
      <c r="FZ8" s="97"/>
      <c r="GA8" s="97"/>
      <c r="GB8" s="97"/>
      <c r="GC8" s="97"/>
      <c r="GD8" s="97"/>
      <c r="GE8" s="97"/>
      <c r="GF8" s="97"/>
      <c r="GG8" s="97"/>
      <c r="GH8" s="97"/>
      <c r="GI8" s="97"/>
      <c r="GJ8" s="97"/>
      <c r="GK8" s="97"/>
      <c r="GL8" s="97"/>
      <c r="GM8" s="97"/>
      <c r="GN8" s="97"/>
      <c r="GO8" s="97"/>
      <c r="GP8" s="97"/>
      <c r="GQ8" s="97"/>
      <c r="GR8" s="97"/>
      <c r="GS8" s="97"/>
      <c r="GT8" s="97"/>
      <c r="GU8" s="97"/>
      <c r="GV8" s="97"/>
      <c r="GW8" s="97"/>
      <c r="GX8" s="97"/>
      <c r="GY8" s="97"/>
      <c r="GZ8" s="97"/>
      <c r="HA8" s="97"/>
      <c r="HB8" s="97"/>
      <c r="HC8" s="97"/>
      <c r="HD8" s="97"/>
      <c r="HE8" s="97"/>
      <c r="HF8" s="97"/>
      <c r="HG8" s="97"/>
      <c r="HH8" s="97"/>
      <c r="HI8" s="97"/>
      <c r="HJ8" s="97"/>
      <c r="HK8" s="97"/>
      <c r="HL8" s="97"/>
      <c r="HM8" s="97"/>
      <c r="HN8" s="97"/>
      <c r="HO8" s="97"/>
      <c r="HP8" s="97"/>
      <c r="HQ8" s="97"/>
      <c r="HR8" s="97"/>
      <c r="HS8" s="97"/>
      <c r="HT8" s="97"/>
      <c r="HU8" s="97"/>
      <c r="HV8" s="97"/>
      <c r="HW8" s="97"/>
      <c r="HX8" s="97"/>
      <c r="HY8" s="97"/>
      <c r="HZ8" s="97"/>
      <c r="IA8" s="97"/>
      <c r="IB8" s="97"/>
      <c r="IC8" s="97"/>
      <c r="ID8" s="97"/>
      <c r="IE8" s="97"/>
      <c r="IF8" s="97"/>
      <c r="IG8" s="97"/>
      <c r="IH8" s="97"/>
      <c r="II8" s="97"/>
      <c r="IJ8" s="97"/>
      <c r="IK8" s="97"/>
      <c r="IL8" s="97"/>
      <c r="IM8" s="97"/>
      <c r="IN8" s="97"/>
      <c r="IO8" s="97"/>
      <c r="IP8" s="97"/>
      <c r="IQ8" s="97"/>
      <c r="IR8" s="97"/>
      <c r="IS8" s="97"/>
      <c r="IT8" s="97"/>
      <c r="IU8" s="97"/>
      <c r="IV8" s="97"/>
      <c r="IW8" s="97"/>
      <c r="IX8" s="97"/>
      <c r="IY8" s="97"/>
      <c r="IZ8" s="97"/>
      <c r="JA8" s="97"/>
      <c r="JB8" s="97"/>
      <c r="JC8" s="97"/>
      <c r="JD8" s="97"/>
      <c r="JE8" s="97"/>
      <c r="JF8" s="97"/>
      <c r="JG8" s="97"/>
      <c r="JH8" s="97"/>
      <c r="JI8" s="97"/>
      <c r="JJ8" s="97"/>
      <c r="JK8" s="97"/>
      <c r="JL8" s="97"/>
      <c r="JM8" s="97"/>
      <c r="JN8" s="97"/>
      <c r="JO8" s="97"/>
      <c r="JP8" s="97"/>
      <c r="JQ8" s="97"/>
      <c r="JR8" s="97"/>
      <c r="JS8" s="97"/>
      <c r="JT8" s="97"/>
      <c r="JU8" s="97"/>
      <c r="JV8" s="97"/>
      <c r="JW8" s="97"/>
      <c r="JX8" s="97"/>
      <c r="JY8" s="97"/>
      <c r="JZ8" s="97"/>
      <c r="KA8" s="97"/>
    </row>
    <row r="9" spans="1:287" x14ac:dyDescent="0.15">
      <c r="A9" s="97"/>
      <c r="B9" s="97"/>
      <c r="C9" s="97"/>
      <c r="D9" s="97"/>
      <c r="E9" s="97"/>
      <c r="F9" s="97"/>
      <c r="G9" s="97"/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97"/>
      <c r="W9" s="97"/>
      <c r="X9" s="97"/>
      <c r="Y9" s="97"/>
      <c r="Z9" s="97"/>
      <c r="AA9" s="97"/>
      <c r="AB9" s="97"/>
      <c r="AC9" s="97"/>
      <c r="AD9" s="97"/>
      <c r="AE9" s="97"/>
      <c r="AF9" s="97"/>
      <c r="AG9" s="97"/>
      <c r="AH9" s="97"/>
      <c r="AI9" s="97"/>
      <c r="AJ9" s="97"/>
      <c r="AK9" s="97"/>
      <c r="AL9" s="97"/>
      <c r="AM9" s="97"/>
      <c r="AN9" s="97"/>
      <c r="AO9" s="97"/>
      <c r="AP9" s="97"/>
      <c r="AQ9" s="97"/>
      <c r="AR9" s="97"/>
      <c r="AS9" s="97"/>
      <c r="AT9" s="97"/>
      <c r="AU9" s="97"/>
      <c r="AV9" s="97"/>
      <c r="AW9" s="97"/>
      <c r="AX9" s="97"/>
      <c r="AY9" s="97"/>
      <c r="AZ9" s="97"/>
      <c r="BA9" s="97"/>
      <c r="BB9" s="97"/>
      <c r="BC9" s="97"/>
      <c r="BD9" s="97"/>
      <c r="BE9" s="97"/>
      <c r="BF9" s="97"/>
      <c r="BG9" s="97"/>
      <c r="BH9" s="97"/>
      <c r="BI9" s="97"/>
      <c r="BJ9" s="97"/>
      <c r="BK9" s="97"/>
      <c r="BL9" s="97"/>
      <c r="BM9" s="97"/>
      <c r="BN9" s="97"/>
      <c r="BO9" s="97"/>
      <c r="BP9" s="97"/>
      <c r="BQ9" s="97"/>
      <c r="BR9" s="97"/>
      <c r="BS9" s="97"/>
      <c r="BT9" s="97"/>
      <c r="BU9" s="97"/>
      <c r="BV9" s="97"/>
      <c r="BW9" s="97"/>
      <c r="BX9" s="97"/>
      <c r="BY9" s="97"/>
      <c r="BZ9" s="97"/>
      <c r="CA9" s="97"/>
      <c r="CB9" s="97"/>
      <c r="CC9" s="97"/>
      <c r="CD9" s="97"/>
      <c r="CE9" s="97"/>
      <c r="CF9" s="97"/>
      <c r="CG9" s="97"/>
      <c r="CH9" s="97"/>
      <c r="CI9" s="97"/>
      <c r="CJ9" s="97"/>
      <c r="CK9" s="97"/>
      <c r="CL9" s="97"/>
      <c r="CM9" s="97"/>
      <c r="CN9" s="97"/>
      <c r="CO9" s="97"/>
      <c r="CP9" s="97"/>
      <c r="CQ9" s="97"/>
      <c r="CR9" s="97"/>
      <c r="CS9" s="97"/>
      <c r="CT9" s="97"/>
      <c r="CU9" s="97"/>
      <c r="CV9" s="97"/>
      <c r="CW9" s="97"/>
      <c r="CX9" s="97"/>
      <c r="CY9" s="97"/>
      <c r="CZ9" s="97"/>
      <c r="DA9" s="97"/>
      <c r="DB9" s="97"/>
      <c r="DC9" s="97"/>
      <c r="DD9" s="97"/>
      <c r="DE9" s="97"/>
      <c r="DF9" s="97"/>
      <c r="DG9" s="97"/>
      <c r="DH9" s="97"/>
      <c r="DI9" s="97"/>
      <c r="DJ9" s="97"/>
      <c r="DK9" s="97"/>
      <c r="DL9" s="97"/>
      <c r="DM9" s="97"/>
      <c r="DN9" s="97"/>
      <c r="DO9" s="97"/>
      <c r="DP9" s="97"/>
      <c r="DQ9" s="97"/>
      <c r="DR9" s="97"/>
      <c r="DS9" s="97"/>
      <c r="DT9" s="97"/>
      <c r="DU9" s="97"/>
      <c r="DV9" s="97"/>
      <c r="DW9" s="97"/>
      <c r="DX9" s="97"/>
      <c r="DY9" s="97"/>
      <c r="DZ9" s="97"/>
      <c r="EA9" s="97"/>
      <c r="EB9" s="97"/>
      <c r="EC9" s="97"/>
      <c r="ED9" s="97"/>
      <c r="EE9" s="97"/>
      <c r="EF9" s="97"/>
      <c r="EG9" s="97"/>
      <c r="EH9" s="97"/>
      <c r="EI9" s="97"/>
      <c r="EJ9" s="97"/>
      <c r="EK9" s="97"/>
      <c r="EL9" s="97"/>
      <c r="EM9" s="97"/>
      <c r="EN9" s="97"/>
      <c r="EO9" s="97"/>
      <c r="EP9" s="97"/>
      <c r="EQ9" s="97"/>
      <c r="ER9" s="97"/>
      <c r="ES9" s="97"/>
      <c r="ET9" s="97"/>
      <c r="EU9" s="97"/>
      <c r="EV9" s="97"/>
      <c r="EW9" s="97"/>
      <c r="EX9" s="97"/>
      <c r="EY9" s="97"/>
      <c r="EZ9" s="97"/>
      <c r="FA9" s="97"/>
      <c r="FB9" s="97"/>
      <c r="FC9" s="97"/>
      <c r="FD9" s="97"/>
      <c r="FE9" s="97"/>
      <c r="FF9" s="97"/>
      <c r="FG9" s="97"/>
      <c r="FH9" s="97"/>
      <c r="FI9" s="97"/>
      <c r="FJ9" s="97"/>
      <c r="FK9" s="97"/>
      <c r="FL9" s="97"/>
      <c r="FM9" s="97"/>
      <c r="FN9" s="97"/>
      <c r="FO9" s="97"/>
      <c r="FP9" s="97"/>
      <c r="FQ9" s="97"/>
      <c r="FR9" s="97"/>
      <c r="FS9" s="97"/>
      <c r="FT9" s="97"/>
      <c r="FU9" s="97"/>
      <c r="FV9" s="97"/>
      <c r="FW9" s="97"/>
      <c r="FX9" s="97"/>
      <c r="FY9" s="97"/>
      <c r="FZ9" s="97"/>
      <c r="GA9" s="97"/>
      <c r="GB9" s="97"/>
      <c r="GC9" s="97"/>
      <c r="GD9" s="97"/>
      <c r="GE9" s="97"/>
      <c r="GF9" s="97"/>
      <c r="GG9" s="97"/>
      <c r="GH9" s="97"/>
      <c r="GI9" s="97"/>
      <c r="GJ9" s="97"/>
      <c r="GK9" s="97"/>
      <c r="GL9" s="97"/>
      <c r="GM9" s="97"/>
      <c r="GN9" s="97"/>
      <c r="GO9" s="97"/>
      <c r="GP9" s="97"/>
      <c r="GQ9" s="97"/>
      <c r="GR9" s="97"/>
      <c r="GS9" s="97"/>
      <c r="GT9" s="97"/>
      <c r="GU9" s="97"/>
      <c r="GV9" s="97"/>
      <c r="GW9" s="97"/>
      <c r="GX9" s="97"/>
      <c r="GY9" s="97"/>
      <c r="GZ9" s="97"/>
      <c r="HA9" s="97"/>
      <c r="HB9" s="97"/>
      <c r="HC9" s="97"/>
      <c r="HD9" s="97"/>
      <c r="HE9" s="97"/>
      <c r="HF9" s="97"/>
      <c r="HG9" s="97"/>
      <c r="HH9" s="97"/>
      <c r="HI9" s="97"/>
      <c r="HJ9" s="97"/>
      <c r="HK9" s="97"/>
      <c r="HL9" s="97"/>
      <c r="HM9" s="97"/>
      <c r="HN9" s="97"/>
      <c r="HO9" s="97"/>
      <c r="HP9" s="97"/>
      <c r="HQ9" s="97"/>
      <c r="HR9" s="97"/>
      <c r="HS9" s="97"/>
      <c r="HT9" s="97"/>
      <c r="HU9" s="97"/>
      <c r="HV9" s="97"/>
      <c r="HW9" s="97"/>
      <c r="HX9" s="97"/>
      <c r="HY9" s="97"/>
      <c r="HZ9" s="97"/>
      <c r="IA9" s="97"/>
      <c r="IB9" s="97"/>
      <c r="IC9" s="97"/>
      <c r="ID9" s="97"/>
      <c r="IE9" s="97"/>
      <c r="IF9" s="97"/>
      <c r="IG9" s="97"/>
      <c r="IH9" s="97"/>
      <c r="II9" s="97"/>
      <c r="IJ9" s="97"/>
      <c r="IK9" s="97"/>
      <c r="IL9" s="97"/>
      <c r="IM9" s="97"/>
      <c r="IN9" s="97"/>
      <c r="IO9" s="97"/>
      <c r="IP9" s="97"/>
      <c r="IQ9" s="97"/>
      <c r="IR9" s="97"/>
      <c r="IS9" s="97"/>
      <c r="IT9" s="97"/>
      <c r="IU9" s="97"/>
      <c r="IV9" s="97"/>
      <c r="IW9" s="97"/>
      <c r="IX9" s="97"/>
      <c r="IY9" s="97"/>
      <c r="IZ9" s="97"/>
      <c r="JA9" s="97"/>
      <c r="JB9" s="97"/>
      <c r="JC9" s="97"/>
      <c r="JD9" s="97"/>
      <c r="JE9" s="97"/>
      <c r="JF9" s="97"/>
      <c r="JG9" s="97"/>
      <c r="JH9" s="97"/>
      <c r="JI9" s="97"/>
      <c r="JJ9" s="97"/>
      <c r="JK9" s="97"/>
    </row>
    <row r="10" spans="1:287" x14ac:dyDescent="0.15">
      <c r="A10" s="97"/>
      <c r="B10" s="97"/>
      <c r="C10" s="97"/>
      <c r="D10" s="97"/>
      <c r="E10" s="97"/>
      <c r="F10" s="97"/>
      <c r="G10" s="97"/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97"/>
      <c r="W10" s="97"/>
      <c r="X10" s="97"/>
      <c r="Y10" s="97"/>
      <c r="Z10" s="97"/>
      <c r="AA10" s="97"/>
      <c r="AB10" s="97"/>
      <c r="AC10" s="97"/>
      <c r="AD10" s="97"/>
      <c r="AE10" s="97"/>
      <c r="AF10" s="97"/>
      <c r="AG10" s="97"/>
      <c r="AH10" s="97"/>
      <c r="AI10" s="97"/>
      <c r="AJ10" s="97"/>
      <c r="AK10" s="97"/>
      <c r="AL10" s="97"/>
      <c r="AM10" s="97"/>
      <c r="AN10" s="97"/>
      <c r="AO10" s="97"/>
      <c r="AP10" s="97"/>
      <c r="AQ10" s="97"/>
      <c r="AR10" s="97"/>
      <c r="AS10" s="97"/>
      <c r="AT10" s="97"/>
      <c r="AU10" s="97"/>
      <c r="AV10" s="97"/>
      <c r="AW10" s="97"/>
      <c r="AX10" s="97"/>
      <c r="AY10" s="97"/>
      <c r="AZ10" s="97"/>
      <c r="BA10" s="97"/>
      <c r="BB10" s="97"/>
      <c r="BC10" s="97"/>
      <c r="BD10" s="97"/>
      <c r="BE10" s="97"/>
      <c r="BF10" s="97"/>
      <c r="BG10" s="97"/>
      <c r="BH10" s="97"/>
      <c r="BI10" s="97"/>
      <c r="BJ10" s="97"/>
      <c r="BK10" s="97"/>
      <c r="BL10" s="97"/>
      <c r="BM10" s="97"/>
      <c r="BN10" s="97"/>
      <c r="BO10" s="97"/>
      <c r="BP10" s="97"/>
      <c r="BQ10" s="97"/>
      <c r="BR10" s="97"/>
      <c r="BS10" s="97"/>
      <c r="BT10" s="97"/>
      <c r="BU10" s="97"/>
      <c r="BV10" s="97"/>
      <c r="BW10" s="97"/>
      <c r="BX10" s="97"/>
      <c r="BY10" s="97"/>
      <c r="BZ10" s="97"/>
      <c r="CA10" s="97"/>
      <c r="CB10" s="97"/>
      <c r="CC10" s="97"/>
      <c r="CD10" s="97"/>
      <c r="CE10" s="97"/>
      <c r="CF10" s="97"/>
      <c r="CG10" s="97"/>
      <c r="CH10" s="97"/>
      <c r="CI10" s="97"/>
      <c r="CJ10" s="97"/>
      <c r="CK10" s="97"/>
      <c r="CL10" s="97"/>
      <c r="CM10" s="97"/>
      <c r="CN10" s="97"/>
      <c r="CO10" s="97"/>
      <c r="CP10" s="97"/>
      <c r="CQ10" s="97"/>
      <c r="CR10" s="97"/>
      <c r="CS10" s="97"/>
      <c r="CT10" s="97"/>
      <c r="CU10" s="97"/>
      <c r="CV10" s="97"/>
      <c r="CW10" s="97"/>
      <c r="CX10" s="97"/>
      <c r="CY10" s="97"/>
      <c r="CZ10" s="97"/>
      <c r="DA10" s="97"/>
      <c r="DB10" s="97"/>
      <c r="DC10" s="97"/>
      <c r="DD10" s="97"/>
      <c r="DE10" s="97"/>
      <c r="DF10" s="97"/>
      <c r="DG10" s="97"/>
      <c r="DH10" s="97"/>
      <c r="DI10" s="97"/>
      <c r="DJ10" s="97"/>
      <c r="DK10" s="97"/>
      <c r="DL10" s="97"/>
      <c r="DM10" s="97"/>
      <c r="DN10" s="97"/>
      <c r="DO10" s="97"/>
      <c r="DP10" s="97"/>
      <c r="DQ10" s="97"/>
      <c r="DR10" s="97"/>
      <c r="DS10" s="97"/>
      <c r="DT10" s="97"/>
      <c r="DU10" s="97"/>
      <c r="DV10" s="97"/>
      <c r="DW10" s="97"/>
      <c r="DX10" s="97"/>
      <c r="DY10" s="97"/>
      <c r="DZ10" s="97"/>
      <c r="EA10" s="97"/>
      <c r="EB10" s="97"/>
      <c r="EC10" s="97"/>
      <c r="ED10" s="97"/>
      <c r="EE10" s="97"/>
      <c r="EF10" s="97"/>
      <c r="EG10" s="97"/>
      <c r="EH10" s="97"/>
      <c r="EI10" s="97"/>
      <c r="EJ10" s="97"/>
      <c r="EK10" s="97"/>
      <c r="EL10" s="97"/>
      <c r="EM10" s="97"/>
      <c r="EN10" s="97"/>
      <c r="EO10" s="97"/>
      <c r="EP10" s="97"/>
      <c r="EQ10" s="97"/>
      <c r="ER10" s="97"/>
      <c r="ES10" s="97"/>
      <c r="ET10" s="97"/>
      <c r="EU10" s="97"/>
      <c r="EV10" s="97"/>
      <c r="EW10" s="97"/>
      <c r="EX10" s="97"/>
      <c r="EY10" s="97"/>
      <c r="EZ10" s="97"/>
      <c r="FA10" s="97"/>
      <c r="FB10" s="97"/>
      <c r="FC10" s="97"/>
      <c r="FD10" s="97"/>
      <c r="FE10" s="97"/>
      <c r="FF10" s="97"/>
      <c r="FG10" s="97"/>
      <c r="FH10" s="97"/>
      <c r="FI10" s="97"/>
      <c r="FJ10" s="97"/>
      <c r="FK10" s="97"/>
      <c r="FL10" s="97"/>
      <c r="FM10" s="97"/>
      <c r="FN10" s="97"/>
      <c r="FO10" s="97"/>
      <c r="FP10" s="97"/>
      <c r="FQ10" s="97"/>
      <c r="FR10" s="97"/>
      <c r="FS10" s="97"/>
      <c r="FT10" s="97"/>
      <c r="FU10" s="97"/>
      <c r="FV10" s="97"/>
      <c r="FW10" s="97"/>
      <c r="FX10" s="97"/>
      <c r="FY10" s="97"/>
      <c r="FZ10" s="97"/>
      <c r="GA10" s="97"/>
      <c r="GB10" s="97"/>
      <c r="GC10" s="97"/>
      <c r="GD10" s="97"/>
      <c r="GE10" s="97"/>
      <c r="GF10" s="97"/>
      <c r="GG10" s="97"/>
      <c r="GH10" s="97"/>
      <c r="GI10" s="97"/>
      <c r="GJ10" s="97"/>
      <c r="GK10" s="97"/>
      <c r="GL10" s="97"/>
      <c r="GM10" s="97"/>
      <c r="GN10" s="97"/>
      <c r="GO10" s="97"/>
      <c r="GP10" s="97"/>
      <c r="GQ10" s="97"/>
      <c r="GR10" s="97"/>
      <c r="GS10" s="97"/>
      <c r="GT10" s="97"/>
      <c r="GU10" s="97"/>
      <c r="GV10" s="97"/>
      <c r="GW10" s="97"/>
      <c r="GX10" s="97"/>
      <c r="GY10" s="97"/>
      <c r="GZ10" s="97"/>
      <c r="HA10" s="97"/>
      <c r="HB10" s="97"/>
      <c r="HC10" s="97"/>
      <c r="HD10" s="97"/>
      <c r="HE10" s="97"/>
      <c r="HF10" s="97"/>
      <c r="HG10" s="97"/>
      <c r="HH10" s="97"/>
      <c r="HI10" s="97"/>
      <c r="HJ10" s="97"/>
      <c r="HK10" s="97"/>
      <c r="HL10" s="97"/>
      <c r="HM10" s="97"/>
      <c r="HN10" s="97"/>
      <c r="HO10" s="97"/>
      <c r="HP10" s="97"/>
      <c r="HQ10" s="97"/>
      <c r="HR10" s="97"/>
      <c r="HS10" s="97"/>
      <c r="HT10" s="97"/>
      <c r="HU10" s="97"/>
      <c r="HV10" s="97"/>
      <c r="HW10" s="97"/>
      <c r="HX10" s="97"/>
      <c r="HY10" s="97"/>
      <c r="HZ10" s="97"/>
      <c r="IA10" s="97"/>
      <c r="IB10" s="97"/>
      <c r="IC10" s="97"/>
      <c r="ID10" s="97"/>
      <c r="IE10" s="97"/>
      <c r="IF10" s="97"/>
      <c r="IG10" s="97"/>
      <c r="IH10" s="97"/>
      <c r="II10" s="97"/>
      <c r="IJ10" s="97"/>
      <c r="IK10" s="97"/>
      <c r="IL10" s="97"/>
      <c r="IM10" s="97"/>
      <c r="IN10" s="97"/>
      <c r="IO10" s="97"/>
      <c r="IP10" s="97"/>
      <c r="IQ10" s="97"/>
      <c r="IR10" s="97"/>
      <c r="IS10" s="97"/>
      <c r="IT10" s="97"/>
      <c r="IU10" s="97"/>
      <c r="IV10" s="97"/>
      <c r="IW10" s="97"/>
      <c r="IX10" s="97"/>
      <c r="IY10" s="97"/>
      <c r="IZ10" s="97"/>
      <c r="JA10" s="97"/>
      <c r="JB10" s="97"/>
      <c r="JC10" s="97"/>
      <c r="JD10" s="97"/>
      <c r="JE10" s="97"/>
      <c r="JF10" s="97"/>
      <c r="JG10" s="97"/>
      <c r="JH10" s="97"/>
      <c r="JI10" s="97"/>
      <c r="JJ10" s="97"/>
      <c r="JK10" s="97"/>
    </row>
    <row r="11" spans="1:287" x14ac:dyDescent="0.15">
      <c r="A11" s="97"/>
      <c r="B11" s="97"/>
      <c r="C11" s="97"/>
      <c r="D11" s="97"/>
      <c r="E11" s="97"/>
      <c r="F11" s="97"/>
      <c r="G11" s="97"/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97"/>
      <c r="W11" s="97"/>
      <c r="X11" s="97"/>
      <c r="Y11" s="97"/>
      <c r="Z11" s="97"/>
      <c r="AA11" s="97"/>
      <c r="AB11" s="97"/>
      <c r="AC11" s="97"/>
      <c r="AD11" s="97"/>
      <c r="AE11" s="97"/>
      <c r="AF11" s="97"/>
      <c r="AG11" s="97"/>
      <c r="AH11" s="97"/>
      <c r="AI11" s="97"/>
      <c r="AJ11" s="97"/>
      <c r="AK11" s="97"/>
      <c r="AL11" s="97"/>
      <c r="AM11" s="97"/>
      <c r="AN11" s="97"/>
      <c r="AO11" s="97"/>
      <c r="AP11" s="97"/>
      <c r="AQ11" s="97"/>
      <c r="AR11" s="97"/>
      <c r="AS11" s="97"/>
      <c r="AT11" s="97"/>
      <c r="AU11" s="97"/>
      <c r="AV11" s="97"/>
      <c r="AW11" s="97"/>
      <c r="AX11" s="97"/>
      <c r="AY11" s="97"/>
      <c r="AZ11" s="97"/>
      <c r="BA11" s="97"/>
      <c r="BB11" s="97"/>
      <c r="BC11" s="97"/>
      <c r="BD11" s="97"/>
      <c r="BE11" s="97"/>
      <c r="BF11" s="97"/>
      <c r="BG11" s="97"/>
      <c r="BH11" s="97"/>
      <c r="BI11" s="97"/>
      <c r="BJ11" s="97"/>
      <c r="BK11" s="97"/>
      <c r="BL11" s="97"/>
      <c r="BM11" s="97"/>
      <c r="BN11" s="97"/>
      <c r="BO11" s="97"/>
      <c r="BP11" s="97"/>
      <c r="BQ11" s="97"/>
      <c r="BR11" s="97"/>
      <c r="BS11" s="97"/>
      <c r="BT11" s="97"/>
      <c r="BU11" s="97"/>
      <c r="BV11" s="97"/>
      <c r="BW11" s="97"/>
      <c r="BX11" s="97"/>
      <c r="BY11" s="97"/>
      <c r="BZ11" s="97"/>
      <c r="CA11" s="97"/>
      <c r="CB11" s="97"/>
      <c r="CC11" s="97"/>
      <c r="CD11" s="97"/>
      <c r="CE11" s="97"/>
      <c r="CF11" s="97"/>
      <c r="CG11" s="97"/>
      <c r="CH11" s="97"/>
      <c r="CI11" s="97"/>
      <c r="CJ11" s="97"/>
      <c r="CK11" s="97"/>
      <c r="CL11" s="97"/>
      <c r="CM11" s="97"/>
      <c r="CN11" s="97"/>
      <c r="CO11" s="97"/>
      <c r="CP11" s="97"/>
      <c r="CQ11" s="97"/>
      <c r="CR11" s="97"/>
      <c r="CS11" s="97"/>
      <c r="CT11" s="97"/>
      <c r="CU11" s="97"/>
      <c r="CV11" s="97"/>
      <c r="CW11" s="97"/>
      <c r="CX11" s="97"/>
      <c r="CY11" s="97"/>
      <c r="CZ11" s="97"/>
      <c r="DA11" s="97"/>
      <c r="DB11" s="97"/>
      <c r="DC11" s="97"/>
      <c r="DD11" s="97"/>
      <c r="DE11" s="97"/>
      <c r="DF11" s="97"/>
      <c r="DG11" s="97"/>
      <c r="DH11" s="97"/>
      <c r="DI11" s="97"/>
      <c r="DJ11" s="97"/>
      <c r="DK11" s="97"/>
      <c r="DL11" s="97"/>
      <c r="DM11" s="97"/>
      <c r="DN11" s="97"/>
      <c r="DO11" s="97"/>
      <c r="DP11" s="97"/>
      <c r="DQ11" s="97"/>
      <c r="DR11" s="97"/>
      <c r="DS11" s="97"/>
      <c r="DT11" s="97"/>
      <c r="DU11" s="97"/>
      <c r="DV11" s="97"/>
      <c r="DW11" s="97"/>
      <c r="DX11" s="97"/>
      <c r="DY11" s="97"/>
      <c r="DZ11" s="97"/>
      <c r="EA11" s="97"/>
      <c r="EB11" s="97"/>
      <c r="EC11" s="97"/>
      <c r="ED11" s="97"/>
      <c r="EE11" s="97"/>
      <c r="EF11" s="97"/>
      <c r="EG11" s="97"/>
      <c r="EH11" s="97"/>
      <c r="EI11" s="97"/>
      <c r="EJ11" s="97"/>
      <c r="EK11" s="97"/>
      <c r="EL11" s="97"/>
      <c r="EM11" s="97"/>
      <c r="EN11" s="97"/>
      <c r="EO11" s="97"/>
      <c r="EP11" s="97"/>
      <c r="EQ11" s="97"/>
      <c r="ER11" s="97"/>
      <c r="ES11" s="97"/>
      <c r="ET11" s="97"/>
      <c r="EU11" s="97"/>
      <c r="EV11" s="97"/>
      <c r="EW11" s="97"/>
      <c r="EX11" s="97"/>
      <c r="EY11" s="97"/>
      <c r="EZ11" s="97"/>
      <c r="FA11" s="97"/>
      <c r="FB11" s="97"/>
      <c r="FC11" s="97"/>
      <c r="FD11" s="97"/>
      <c r="FE11" s="97"/>
      <c r="FF11" s="97"/>
      <c r="FG11" s="97"/>
      <c r="FH11" s="97"/>
      <c r="FI11" s="97"/>
      <c r="FJ11" s="97"/>
      <c r="FK11" s="97"/>
      <c r="FL11" s="97"/>
      <c r="FM11" s="97"/>
      <c r="FN11" s="97"/>
      <c r="FO11" s="97"/>
      <c r="FP11" s="97"/>
      <c r="FQ11" s="97"/>
      <c r="FR11" s="97"/>
      <c r="FS11" s="97"/>
      <c r="FT11" s="97"/>
      <c r="FU11" s="97"/>
      <c r="FV11" s="97"/>
      <c r="FW11" s="97"/>
      <c r="FX11" s="97"/>
      <c r="FY11" s="97"/>
      <c r="FZ11" s="97"/>
      <c r="GA11" s="97"/>
      <c r="GB11" s="97"/>
      <c r="GC11" s="97"/>
      <c r="GD11" s="97"/>
      <c r="GE11" s="97"/>
      <c r="GF11" s="97"/>
      <c r="GG11" s="97"/>
      <c r="GH11" s="97"/>
      <c r="GI11" s="97"/>
      <c r="GJ11" s="97"/>
      <c r="GK11" s="97"/>
      <c r="GL11" s="97"/>
      <c r="GM11" s="97"/>
      <c r="GN11" s="97"/>
      <c r="GO11" s="97"/>
      <c r="GP11" s="97"/>
      <c r="GQ11" s="97"/>
      <c r="GR11" s="97"/>
      <c r="GS11" s="97"/>
      <c r="GT11" s="97"/>
      <c r="GU11" s="97"/>
      <c r="GV11" s="97"/>
      <c r="GW11" s="97"/>
      <c r="GX11" s="97"/>
      <c r="GY11" s="97"/>
      <c r="GZ11" s="97"/>
      <c r="HA11" s="97"/>
      <c r="HB11" s="97"/>
      <c r="HC11" s="97"/>
      <c r="HD11" s="97"/>
      <c r="HE11" s="97"/>
      <c r="HF11" s="97"/>
      <c r="HG11" s="97"/>
      <c r="HH11" s="97"/>
      <c r="HI11" s="97"/>
      <c r="HJ11" s="97"/>
      <c r="HK11" s="97"/>
      <c r="HL11" s="97"/>
      <c r="HM11" s="97"/>
      <c r="HN11" s="97"/>
      <c r="HO11" s="97"/>
      <c r="HP11" s="97"/>
      <c r="HQ11" s="97"/>
      <c r="HR11" s="97"/>
      <c r="HS11" s="97"/>
      <c r="HT11" s="97"/>
      <c r="HU11" s="97"/>
      <c r="HV11" s="97"/>
      <c r="HW11" s="97"/>
      <c r="HX11" s="97"/>
      <c r="HY11" s="97"/>
      <c r="HZ11" s="97"/>
      <c r="IA11" s="97"/>
      <c r="IB11" s="97"/>
      <c r="IC11" s="97"/>
      <c r="ID11" s="97"/>
      <c r="IE11" s="97"/>
      <c r="IF11" s="97"/>
      <c r="IG11" s="97"/>
      <c r="IH11" s="97"/>
      <c r="II11" s="97"/>
      <c r="IJ11" s="97"/>
      <c r="IK11" s="97"/>
      <c r="IL11" s="97"/>
      <c r="IM11" s="97"/>
      <c r="IN11" s="97"/>
      <c r="IO11" s="97"/>
      <c r="IP11" s="97"/>
      <c r="IQ11" s="97"/>
      <c r="IR11" s="97"/>
      <c r="IS11" s="97"/>
      <c r="IT11" s="97"/>
      <c r="IU11" s="97"/>
      <c r="IV11" s="97"/>
      <c r="IW11" s="97"/>
      <c r="IX11" s="97"/>
      <c r="IY11" s="97"/>
      <c r="IZ11" s="97"/>
      <c r="JA11" s="97"/>
      <c r="JB11" s="97"/>
      <c r="JC11" s="97"/>
      <c r="JD11" s="97"/>
      <c r="JE11" s="97"/>
      <c r="JF11" s="97"/>
      <c r="JG11" s="97"/>
      <c r="JH11" s="97"/>
      <c r="JI11" s="97"/>
      <c r="JJ11" s="97"/>
      <c r="JK11" s="97"/>
    </row>
    <row r="12" spans="1:287" x14ac:dyDescent="0.15">
      <c r="A12" s="97"/>
      <c r="B12" s="97"/>
      <c r="C12" s="97"/>
      <c r="D12" s="97"/>
      <c r="E12" s="97"/>
      <c r="F12" s="97"/>
      <c r="G12" s="97"/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97"/>
      <c r="W12" s="97"/>
      <c r="X12" s="97"/>
      <c r="Y12" s="97"/>
      <c r="Z12" s="97"/>
      <c r="AA12" s="97"/>
      <c r="AB12" s="97"/>
      <c r="AC12" s="97"/>
      <c r="AD12" s="97"/>
      <c r="AE12" s="97"/>
      <c r="AF12" s="97"/>
      <c r="AG12" s="97"/>
      <c r="AH12" s="97"/>
      <c r="AI12" s="97"/>
      <c r="AJ12" s="97"/>
      <c r="AK12" s="97"/>
      <c r="AL12" s="97"/>
      <c r="AM12" s="97"/>
      <c r="AN12" s="97"/>
      <c r="AO12" s="97"/>
      <c r="AP12" s="97"/>
      <c r="AQ12" s="97"/>
      <c r="AR12" s="97"/>
      <c r="AS12" s="97"/>
      <c r="AT12" s="97"/>
      <c r="AU12" s="97"/>
      <c r="AV12" s="97"/>
      <c r="AW12" s="97"/>
      <c r="AX12" s="97"/>
      <c r="AY12" s="97"/>
      <c r="AZ12" s="97"/>
      <c r="BA12" s="97"/>
      <c r="BB12" s="97"/>
      <c r="BC12" s="97"/>
      <c r="BD12" s="97"/>
      <c r="BE12" s="97"/>
      <c r="BF12" s="97"/>
      <c r="BG12" s="97"/>
      <c r="BH12" s="97"/>
      <c r="BI12" s="97"/>
      <c r="BJ12" s="97"/>
      <c r="BK12" s="97"/>
      <c r="BL12" s="97"/>
      <c r="BM12" s="97"/>
      <c r="BN12" s="97"/>
      <c r="BO12" s="97"/>
      <c r="BP12" s="97"/>
      <c r="BQ12" s="97"/>
      <c r="BR12" s="97"/>
      <c r="BS12" s="97"/>
      <c r="BT12" s="97"/>
      <c r="BU12" s="97"/>
      <c r="BV12" s="97"/>
      <c r="BW12" s="97"/>
      <c r="BX12" s="97"/>
      <c r="BY12" s="97"/>
      <c r="BZ12" s="97"/>
      <c r="CA12" s="97"/>
      <c r="CB12" s="97"/>
      <c r="CC12" s="97"/>
      <c r="CD12" s="97"/>
      <c r="CE12" s="97"/>
      <c r="CF12" s="97"/>
      <c r="CG12" s="97"/>
      <c r="CH12" s="97"/>
      <c r="CI12" s="97"/>
      <c r="CJ12" s="97"/>
      <c r="CK12" s="97"/>
      <c r="CL12" s="97"/>
      <c r="CM12" s="97"/>
      <c r="CN12" s="97"/>
      <c r="CO12" s="97"/>
      <c r="CP12" s="97"/>
      <c r="CQ12" s="97"/>
      <c r="CR12" s="97"/>
      <c r="CS12" s="97"/>
      <c r="CT12" s="97"/>
      <c r="CU12" s="97"/>
      <c r="CV12" s="97"/>
      <c r="CW12" s="97"/>
      <c r="CX12" s="97"/>
      <c r="CY12" s="97"/>
      <c r="CZ12" s="97"/>
      <c r="DA12" s="97"/>
      <c r="DB12" s="97"/>
      <c r="DC12" s="97"/>
      <c r="DD12" s="97"/>
      <c r="DE12" s="97"/>
      <c r="DF12" s="97"/>
      <c r="DG12" s="97"/>
      <c r="DH12" s="97"/>
      <c r="DI12" s="97"/>
      <c r="DJ12" s="97"/>
      <c r="DK12" s="97"/>
      <c r="DL12" s="97"/>
      <c r="DM12" s="97"/>
      <c r="DN12" s="97"/>
      <c r="DO12" s="97"/>
      <c r="DP12" s="97"/>
      <c r="DQ12" s="97"/>
      <c r="DR12" s="97"/>
      <c r="DS12" s="97"/>
      <c r="DT12" s="97"/>
      <c r="DU12" s="97"/>
      <c r="DV12" s="97"/>
      <c r="DW12" s="97"/>
      <c r="DX12" s="97"/>
      <c r="DY12" s="97"/>
      <c r="DZ12" s="97"/>
      <c r="EA12" s="97"/>
      <c r="EB12" s="97"/>
      <c r="EC12" s="97"/>
      <c r="ED12" s="97"/>
      <c r="EE12" s="97"/>
      <c r="EF12" s="97"/>
      <c r="EG12" s="97"/>
      <c r="EH12" s="97"/>
      <c r="EI12" s="97"/>
      <c r="EJ12" s="97"/>
      <c r="EK12" s="97"/>
      <c r="EL12" s="97"/>
      <c r="EM12" s="97"/>
      <c r="EN12" s="97"/>
      <c r="EO12" s="97"/>
      <c r="EP12" s="97"/>
      <c r="EQ12" s="97"/>
      <c r="ER12" s="97"/>
      <c r="ES12" s="97"/>
      <c r="ET12" s="97"/>
      <c r="EU12" s="97"/>
      <c r="EV12" s="97"/>
      <c r="EW12" s="97"/>
      <c r="EX12" s="97"/>
      <c r="EY12" s="97"/>
      <c r="EZ12" s="97"/>
      <c r="FA12" s="97"/>
      <c r="FB12" s="97"/>
      <c r="FC12" s="97"/>
      <c r="FD12" s="97"/>
      <c r="FE12" s="97"/>
      <c r="FF12" s="97"/>
      <c r="FG12" s="97"/>
      <c r="FH12" s="97"/>
      <c r="FI12" s="97"/>
      <c r="FJ12" s="97"/>
      <c r="FK12" s="97"/>
      <c r="FL12" s="97"/>
      <c r="FM12" s="97"/>
      <c r="FN12" s="97"/>
      <c r="FO12" s="97"/>
      <c r="FP12" s="97"/>
      <c r="FQ12" s="97"/>
      <c r="FR12" s="97"/>
      <c r="FS12" s="97"/>
      <c r="FT12" s="97"/>
      <c r="FU12" s="97"/>
      <c r="FV12" s="97"/>
      <c r="FW12" s="97"/>
      <c r="FX12" s="97"/>
      <c r="FY12" s="97"/>
      <c r="FZ12" s="97"/>
      <c r="GA12" s="97"/>
      <c r="GB12" s="97"/>
      <c r="GC12" s="97"/>
      <c r="GD12" s="97"/>
      <c r="GE12" s="97"/>
      <c r="GF12" s="97"/>
      <c r="GG12" s="97"/>
      <c r="GH12" s="97"/>
      <c r="GI12" s="97"/>
      <c r="GJ12" s="97"/>
      <c r="GK12" s="97"/>
      <c r="GL12" s="97"/>
      <c r="GM12" s="97"/>
      <c r="GN12" s="97"/>
      <c r="GO12" s="97"/>
      <c r="GP12" s="97"/>
      <c r="GQ12" s="97"/>
      <c r="GR12" s="97"/>
      <c r="GS12" s="97"/>
      <c r="GT12" s="97"/>
      <c r="GU12" s="97"/>
      <c r="GV12" s="97"/>
      <c r="GW12" s="97"/>
      <c r="GX12" s="97"/>
      <c r="GY12" s="97"/>
      <c r="GZ12" s="97"/>
      <c r="HA12" s="97"/>
      <c r="HB12" s="97"/>
      <c r="HC12" s="97"/>
      <c r="HD12" s="97"/>
      <c r="HE12" s="97"/>
      <c r="HF12" s="97"/>
      <c r="HG12" s="97"/>
      <c r="HH12" s="97"/>
      <c r="HI12" s="97"/>
      <c r="HJ12" s="97"/>
      <c r="HK12" s="97"/>
      <c r="HL12" s="97"/>
      <c r="HM12" s="97"/>
      <c r="HN12" s="97"/>
      <c r="HO12" s="97"/>
      <c r="HP12" s="97"/>
      <c r="HQ12" s="97"/>
      <c r="HR12" s="97"/>
      <c r="HS12" s="97"/>
      <c r="HT12" s="97"/>
      <c r="HU12" s="97"/>
      <c r="HV12" s="97"/>
      <c r="HW12" s="97"/>
      <c r="HX12" s="97"/>
      <c r="HY12" s="97"/>
      <c r="HZ12" s="97"/>
      <c r="IA12" s="97"/>
      <c r="IB12" s="97"/>
      <c r="IC12" s="97"/>
      <c r="ID12" s="97"/>
      <c r="IE12" s="97"/>
      <c r="IF12" s="97"/>
      <c r="IG12" s="97"/>
      <c r="IH12" s="97"/>
      <c r="II12" s="97"/>
      <c r="IJ12" s="97"/>
      <c r="IK12" s="97"/>
      <c r="IL12" s="97"/>
      <c r="IM12" s="97"/>
      <c r="IN12" s="97"/>
      <c r="IO12" s="97"/>
      <c r="IP12" s="97"/>
      <c r="IQ12" s="97"/>
      <c r="IR12" s="97"/>
      <c r="IS12" s="97"/>
      <c r="IT12" s="97"/>
      <c r="IU12" s="97"/>
      <c r="IV12" s="97"/>
      <c r="IW12" s="97"/>
      <c r="IX12" s="97"/>
      <c r="IY12" s="97"/>
      <c r="IZ12" s="97"/>
      <c r="JA12" s="97"/>
      <c r="JB12" s="97"/>
      <c r="JC12" s="97"/>
      <c r="JD12" s="97"/>
      <c r="JE12" s="97"/>
      <c r="JF12" s="97"/>
      <c r="JG12" s="97"/>
      <c r="JH12" s="97"/>
      <c r="JI12" s="97"/>
      <c r="JJ12" s="97"/>
      <c r="JK12" s="97"/>
    </row>
    <row r="13" spans="1:287" x14ac:dyDescent="0.15">
      <c r="A13" s="97"/>
      <c r="B13" s="97"/>
      <c r="C13" s="97"/>
      <c r="D13" s="97"/>
      <c r="E13" s="97"/>
      <c r="F13" s="97"/>
      <c r="G13" s="97"/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97"/>
      <c r="W13" s="97"/>
      <c r="X13" s="97"/>
      <c r="Y13" s="97"/>
      <c r="Z13" s="97"/>
      <c r="AA13" s="97"/>
      <c r="AB13" s="97"/>
      <c r="AC13" s="97"/>
      <c r="AD13" s="97"/>
      <c r="AE13" s="97"/>
      <c r="AF13" s="97"/>
      <c r="AG13" s="97"/>
      <c r="AH13" s="97"/>
      <c r="AI13" s="97"/>
      <c r="AJ13" s="97"/>
      <c r="AK13" s="97"/>
      <c r="AL13" s="97"/>
      <c r="AM13" s="97"/>
      <c r="AN13" s="97"/>
      <c r="AO13" s="97"/>
      <c r="AP13" s="97"/>
      <c r="AQ13" s="97"/>
      <c r="AR13" s="97"/>
      <c r="AS13" s="97"/>
      <c r="AT13" s="97"/>
      <c r="AU13" s="97"/>
      <c r="AV13" s="97"/>
      <c r="AW13" s="97"/>
      <c r="AX13" s="97"/>
      <c r="AY13" s="97"/>
      <c r="AZ13" s="97"/>
      <c r="BA13" s="97"/>
      <c r="BB13" s="97"/>
      <c r="BC13" s="97"/>
      <c r="BD13" s="97"/>
      <c r="BE13" s="97"/>
      <c r="BF13" s="97"/>
      <c r="BG13" s="97"/>
      <c r="BH13" s="97"/>
      <c r="BI13" s="97"/>
      <c r="BJ13" s="97"/>
      <c r="BK13" s="97"/>
      <c r="BL13" s="97"/>
      <c r="BM13" s="97"/>
      <c r="BN13" s="97"/>
      <c r="BO13" s="97"/>
      <c r="BP13" s="97"/>
      <c r="BQ13" s="97"/>
      <c r="BR13" s="97"/>
      <c r="BS13" s="97"/>
      <c r="BT13" s="97"/>
      <c r="BU13" s="97"/>
      <c r="BV13" s="97"/>
      <c r="BW13" s="97"/>
      <c r="BX13" s="97"/>
      <c r="BY13" s="97"/>
      <c r="BZ13" s="97"/>
      <c r="CA13" s="97"/>
      <c r="CB13" s="97"/>
      <c r="CC13" s="97"/>
      <c r="CD13" s="97"/>
      <c r="CE13" s="97"/>
      <c r="CF13" s="97"/>
      <c r="CG13" s="97"/>
      <c r="CH13" s="97"/>
      <c r="CI13" s="97"/>
      <c r="CJ13" s="97"/>
      <c r="CK13" s="97"/>
      <c r="CL13" s="97"/>
      <c r="CM13" s="97"/>
      <c r="CN13" s="97"/>
      <c r="CO13" s="97"/>
      <c r="CP13" s="97"/>
      <c r="CQ13" s="97"/>
      <c r="CR13" s="97"/>
      <c r="CS13" s="97"/>
      <c r="CT13" s="97"/>
      <c r="CU13" s="97"/>
      <c r="CV13" s="97"/>
      <c r="CW13" s="97"/>
      <c r="CX13" s="97"/>
      <c r="CY13" s="97"/>
      <c r="CZ13" s="97"/>
      <c r="DA13" s="97"/>
      <c r="DB13" s="97"/>
      <c r="DC13" s="97"/>
      <c r="DD13" s="97"/>
      <c r="DE13" s="97"/>
      <c r="DF13" s="97"/>
      <c r="DG13" s="97"/>
      <c r="DH13" s="97"/>
      <c r="DI13" s="97"/>
      <c r="DJ13" s="97"/>
      <c r="DK13" s="97"/>
      <c r="DL13" s="97"/>
      <c r="DM13" s="97"/>
      <c r="DN13" s="97"/>
      <c r="DO13" s="97"/>
      <c r="DP13" s="97"/>
      <c r="DQ13" s="97"/>
      <c r="DR13" s="97"/>
      <c r="DS13" s="97"/>
      <c r="DT13" s="97"/>
      <c r="DU13" s="97"/>
      <c r="DV13" s="97"/>
      <c r="DW13" s="97"/>
      <c r="DX13" s="97"/>
      <c r="DY13" s="97"/>
      <c r="DZ13" s="97"/>
      <c r="EA13" s="97"/>
      <c r="EB13" s="97"/>
      <c r="EC13" s="97"/>
      <c r="ED13" s="97"/>
      <c r="EE13" s="97"/>
      <c r="EF13" s="97"/>
      <c r="EG13" s="97"/>
      <c r="EH13" s="97"/>
      <c r="EI13" s="97"/>
      <c r="EJ13" s="97"/>
      <c r="EK13" s="97"/>
      <c r="EL13" s="97"/>
      <c r="EM13" s="97"/>
      <c r="EN13" s="97"/>
      <c r="EO13" s="97"/>
      <c r="EP13" s="97"/>
      <c r="EQ13" s="97"/>
      <c r="ER13" s="97"/>
      <c r="ES13" s="97"/>
      <c r="ET13" s="97"/>
      <c r="EU13" s="97"/>
      <c r="EV13" s="97"/>
      <c r="EW13" s="97"/>
      <c r="EX13" s="97"/>
      <c r="EY13" s="97"/>
      <c r="EZ13" s="97"/>
      <c r="FA13" s="97"/>
      <c r="FB13" s="97"/>
      <c r="FC13" s="97"/>
      <c r="FD13" s="97"/>
      <c r="FE13" s="97"/>
      <c r="FF13" s="97"/>
      <c r="FG13" s="97"/>
      <c r="FH13" s="97"/>
      <c r="FI13" s="97"/>
      <c r="FJ13" s="97"/>
      <c r="FK13" s="97"/>
      <c r="FL13" s="97"/>
      <c r="FM13" s="97"/>
      <c r="FN13" s="97"/>
      <c r="FO13" s="97"/>
      <c r="FP13" s="97"/>
      <c r="FQ13" s="97"/>
      <c r="FR13" s="97"/>
      <c r="FS13" s="97"/>
      <c r="FT13" s="97"/>
      <c r="FU13" s="97"/>
      <c r="FV13" s="97"/>
      <c r="FW13" s="97"/>
      <c r="FX13" s="97"/>
      <c r="FY13" s="97"/>
      <c r="FZ13" s="97"/>
      <c r="GA13" s="97"/>
      <c r="GB13" s="97"/>
      <c r="GC13" s="97"/>
      <c r="GD13" s="97"/>
      <c r="GE13" s="97"/>
      <c r="GF13" s="97"/>
      <c r="GG13" s="97"/>
      <c r="GH13" s="97"/>
      <c r="GI13" s="97"/>
      <c r="GJ13" s="97"/>
      <c r="GK13" s="97"/>
      <c r="GL13" s="97"/>
      <c r="GM13" s="97"/>
      <c r="GN13" s="97"/>
      <c r="GO13" s="97"/>
      <c r="GP13" s="97"/>
      <c r="GQ13" s="97"/>
      <c r="GR13" s="97"/>
      <c r="GS13" s="97"/>
      <c r="GT13" s="97"/>
      <c r="GU13" s="97"/>
      <c r="GV13" s="97"/>
      <c r="GW13" s="97"/>
      <c r="GX13" s="97"/>
      <c r="GY13" s="97"/>
      <c r="GZ13" s="97"/>
      <c r="HA13" s="97"/>
      <c r="HB13" s="97"/>
      <c r="HC13" s="97"/>
      <c r="HD13" s="97"/>
      <c r="HE13" s="97"/>
      <c r="HF13" s="97"/>
      <c r="HG13" s="97"/>
      <c r="HH13" s="97"/>
      <c r="HI13" s="97"/>
      <c r="HJ13" s="97"/>
      <c r="HK13" s="97"/>
      <c r="HL13" s="97"/>
      <c r="HM13" s="97"/>
      <c r="HN13" s="97"/>
      <c r="HO13" s="97"/>
      <c r="HP13" s="97"/>
      <c r="HQ13" s="97"/>
      <c r="HR13" s="97"/>
      <c r="HS13" s="97"/>
      <c r="HT13" s="97"/>
      <c r="HU13" s="97"/>
      <c r="HV13" s="97"/>
      <c r="HW13" s="97"/>
      <c r="HX13" s="97"/>
      <c r="HY13" s="97"/>
      <c r="HZ13" s="97"/>
      <c r="IA13" s="97"/>
      <c r="IB13" s="97"/>
      <c r="IC13" s="97"/>
      <c r="ID13" s="97"/>
      <c r="IE13" s="97"/>
      <c r="IF13" s="97"/>
      <c r="IG13" s="97"/>
      <c r="IH13" s="97"/>
      <c r="II13" s="97"/>
      <c r="IJ13" s="97"/>
      <c r="IK13" s="97"/>
      <c r="IL13" s="97"/>
      <c r="IM13" s="97"/>
      <c r="IN13" s="97"/>
      <c r="IO13" s="97"/>
      <c r="IP13" s="97"/>
      <c r="IQ13" s="97"/>
      <c r="IR13" s="97"/>
      <c r="IS13" s="97"/>
      <c r="IT13" s="97"/>
      <c r="IU13" s="97"/>
      <c r="IV13" s="97"/>
      <c r="IW13" s="97"/>
      <c r="IX13" s="97"/>
      <c r="IY13" s="97"/>
      <c r="IZ13" s="97"/>
      <c r="JA13" s="97"/>
      <c r="JB13" s="97"/>
      <c r="JC13" s="97"/>
      <c r="JD13" s="97"/>
      <c r="JE13" s="97"/>
      <c r="JF13" s="97"/>
      <c r="JG13" s="97"/>
      <c r="JH13" s="97"/>
      <c r="JI13" s="97"/>
      <c r="JJ13" s="97"/>
      <c r="JK13" s="97"/>
    </row>
    <row r="14" spans="1:287" x14ac:dyDescent="0.15">
      <c r="A14" s="97"/>
      <c r="B14" s="97"/>
      <c r="C14" s="97"/>
      <c r="D14" s="97"/>
      <c r="E14" s="97"/>
      <c r="F14" s="97"/>
      <c r="G14" s="97"/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97"/>
      <c r="W14" s="97"/>
      <c r="X14" s="97"/>
      <c r="Y14" s="97"/>
      <c r="Z14" s="97"/>
      <c r="AA14" s="97"/>
      <c r="AB14" s="97"/>
      <c r="AC14" s="97"/>
      <c r="AD14" s="97"/>
      <c r="AE14" s="97"/>
      <c r="AF14" s="97"/>
      <c r="AG14" s="97"/>
      <c r="AH14" s="97"/>
      <c r="AI14" s="97"/>
      <c r="AJ14" s="97"/>
      <c r="AK14" s="97"/>
      <c r="AL14" s="97"/>
      <c r="AM14" s="97"/>
      <c r="AN14" s="97"/>
      <c r="AO14" s="97"/>
      <c r="AP14" s="97"/>
      <c r="AQ14" s="97"/>
      <c r="AR14" s="97"/>
      <c r="AS14" s="97"/>
      <c r="AT14" s="97"/>
      <c r="AU14" s="97"/>
      <c r="AV14" s="97"/>
      <c r="AW14" s="97"/>
      <c r="AX14" s="97"/>
      <c r="AY14" s="97"/>
      <c r="AZ14" s="97"/>
      <c r="BA14" s="97"/>
      <c r="BB14" s="97"/>
      <c r="BC14" s="97"/>
      <c r="BD14" s="97"/>
      <c r="BE14" s="97"/>
      <c r="BF14" s="97"/>
      <c r="BG14" s="97"/>
      <c r="BH14" s="97"/>
      <c r="BI14" s="97"/>
      <c r="BJ14" s="97"/>
      <c r="BK14" s="97"/>
      <c r="BL14" s="97"/>
      <c r="BM14" s="97"/>
      <c r="BN14" s="97"/>
      <c r="BO14" s="97"/>
      <c r="BP14" s="97"/>
      <c r="BQ14" s="97"/>
      <c r="BR14" s="97"/>
      <c r="BS14" s="97"/>
      <c r="BT14" s="97"/>
      <c r="BU14" s="97"/>
      <c r="BV14" s="97"/>
      <c r="BW14" s="97"/>
      <c r="BX14" s="97"/>
      <c r="BY14" s="97"/>
      <c r="BZ14" s="97"/>
      <c r="CA14" s="97"/>
      <c r="CB14" s="97"/>
      <c r="CC14" s="97"/>
      <c r="CD14" s="97"/>
      <c r="CE14" s="97"/>
      <c r="CF14" s="97"/>
      <c r="CG14" s="97"/>
      <c r="CH14" s="97"/>
      <c r="CI14" s="97"/>
      <c r="CJ14" s="97"/>
      <c r="CK14" s="97"/>
      <c r="CL14" s="97"/>
      <c r="CM14" s="97"/>
      <c r="CN14" s="97"/>
      <c r="CO14" s="97"/>
      <c r="CP14" s="97"/>
      <c r="CQ14" s="97"/>
      <c r="CR14" s="97"/>
      <c r="CS14" s="97"/>
      <c r="CT14" s="97"/>
      <c r="CU14" s="97"/>
      <c r="CV14" s="97"/>
      <c r="CW14" s="97"/>
      <c r="CX14" s="97"/>
      <c r="CY14" s="97"/>
      <c r="CZ14" s="97"/>
      <c r="DA14" s="97"/>
      <c r="DB14" s="97"/>
      <c r="DC14" s="97"/>
      <c r="DD14" s="97"/>
      <c r="DE14" s="97"/>
      <c r="DF14" s="97"/>
      <c r="DG14" s="97"/>
      <c r="DH14" s="97"/>
      <c r="DI14" s="97"/>
      <c r="DJ14" s="97"/>
      <c r="DK14" s="97"/>
      <c r="DL14" s="97"/>
      <c r="DM14" s="97"/>
      <c r="DN14" s="97"/>
      <c r="DO14" s="97"/>
      <c r="DP14" s="97"/>
      <c r="DQ14" s="97"/>
      <c r="DR14" s="97"/>
      <c r="DS14" s="97"/>
      <c r="DT14" s="97"/>
      <c r="DU14" s="97"/>
      <c r="DV14" s="97"/>
      <c r="DW14" s="97"/>
      <c r="DX14" s="97"/>
      <c r="DY14" s="97"/>
      <c r="DZ14" s="97"/>
      <c r="EA14" s="97"/>
      <c r="EB14" s="97"/>
      <c r="EC14" s="97"/>
      <c r="ED14" s="97"/>
      <c r="EE14" s="97"/>
      <c r="EF14" s="97"/>
      <c r="EG14" s="97"/>
      <c r="EH14" s="97"/>
      <c r="EI14" s="97"/>
      <c r="EJ14" s="97"/>
      <c r="EK14" s="97"/>
      <c r="EL14" s="97"/>
      <c r="EM14" s="97"/>
      <c r="EN14" s="97"/>
      <c r="EO14" s="97"/>
      <c r="EP14" s="97"/>
      <c r="EQ14" s="97"/>
      <c r="ER14" s="97"/>
      <c r="ES14" s="97"/>
      <c r="ET14" s="97"/>
      <c r="EU14" s="97"/>
      <c r="EV14" s="97"/>
      <c r="EW14" s="97"/>
      <c r="EX14" s="97"/>
      <c r="EY14" s="97"/>
      <c r="EZ14" s="97"/>
      <c r="FA14" s="97"/>
      <c r="FB14" s="97"/>
      <c r="FC14" s="97"/>
      <c r="FD14" s="97"/>
      <c r="FE14" s="97"/>
      <c r="FF14" s="97"/>
      <c r="FG14" s="97"/>
      <c r="FH14" s="97"/>
      <c r="FI14" s="97"/>
      <c r="FJ14" s="97"/>
      <c r="FK14" s="97"/>
      <c r="FL14" s="97"/>
      <c r="FM14" s="97"/>
      <c r="FN14" s="97"/>
      <c r="FO14" s="97"/>
      <c r="FP14" s="97"/>
      <c r="FQ14" s="97"/>
      <c r="FR14" s="97"/>
      <c r="FS14" s="97"/>
      <c r="FT14" s="97"/>
      <c r="FU14" s="97"/>
      <c r="FV14" s="97"/>
      <c r="FW14" s="97"/>
      <c r="FX14" s="97"/>
      <c r="FY14" s="97"/>
      <c r="FZ14" s="97"/>
      <c r="GA14" s="97"/>
      <c r="GB14" s="97"/>
      <c r="GC14" s="97"/>
      <c r="GD14" s="97"/>
      <c r="GE14" s="97"/>
      <c r="GF14" s="97"/>
      <c r="GG14" s="97"/>
      <c r="GH14" s="97"/>
      <c r="GI14" s="97"/>
      <c r="GJ14" s="97"/>
      <c r="GK14" s="97"/>
      <c r="GL14" s="97"/>
      <c r="GM14" s="97"/>
      <c r="GN14" s="97"/>
      <c r="GO14" s="97"/>
      <c r="GP14" s="97"/>
      <c r="GQ14" s="97"/>
      <c r="GR14" s="97"/>
      <c r="GS14" s="97"/>
      <c r="GT14" s="97"/>
      <c r="GU14" s="97"/>
      <c r="GV14" s="97"/>
      <c r="GW14" s="97"/>
      <c r="GX14" s="97"/>
      <c r="GY14" s="97"/>
      <c r="GZ14" s="97"/>
      <c r="HA14" s="97"/>
      <c r="HB14" s="97"/>
      <c r="HC14" s="97"/>
      <c r="HD14" s="97"/>
      <c r="HE14" s="97"/>
      <c r="HF14" s="97"/>
      <c r="HG14" s="97"/>
      <c r="HH14" s="97"/>
      <c r="HI14" s="97"/>
      <c r="HJ14" s="97"/>
      <c r="HK14" s="97"/>
      <c r="HL14" s="97"/>
      <c r="HM14" s="97"/>
      <c r="HN14" s="97"/>
      <c r="HO14" s="97"/>
      <c r="HP14" s="97"/>
      <c r="HQ14" s="97"/>
      <c r="HR14" s="97"/>
      <c r="HS14" s="97"/>
      <c r="HT14" s="97"/>
      <c r="HU14" s="97"/>
      <c r="HV14" s="97"/>
      <c r="HW14" s="97"/>
      <c r="HX14" s="97"/>
      <c r="HY14" s="97"/>
      <c r="HZ14" s="97"/>
      <c r="IA14" s="97"/>
      <c r="IB14" s="97"/>
      <c r="IC14" s="97"/>
      <c r="ID14" s="97"/>
      <c r="IE14" s="97"/>
      <c r="IF14" s="97"/>
      <c r="IG14" s="97"/>
      <c r="IH14" s="97"/>
      <c r="II14" s="97"/>
      <c r="IJ14" s="97"/>
      <c r="IK14" s="97"/>
      <c r="IL14" s="97"/>
      <c r="IM14" s="97"/>
      <c r="IN14" s="97"/>
      <c r="IO14" s="97"/>
      <c r="IP14" s="97"/>
      <c r="IQ14" s="97"/>
      <c r="IR14" s="97"/>
      <c r="IS14" s="97"/>
      <c r="IT14" s="97"/>
      <c r="IU14" s="97"/>
      <c r="IV14" s="97"/>
      <c r="IW14" s="97"/>
      <c r="IX14" s="97"/>
      <c r="IY14" s="97"/>
      <c r="IZ14" s="97"/>
      <c r="JA14" s="97"/>
      <c r="JB14" s="97"/>
      <c r="JC14" s="97"/>
      <c r="JD14" s="97"/>
      <c r="JE14" s="97"/>
      <c r="JF14" s="97"/>
      <c r="JG14" s="97"/>
      <c r="JH14" s="97"/>
      <c r="JI14" s="97"/>
      <c r="JJ14" s="97"/>
      <c r="JK14" s="97"/>
    </row>
    <row r="15" spans="1:287" x14ac:dyDescent="0.15">
      <c r="A15" s="97"/>
      <c r="B15" s="97"/>
      <c r="C15" s="97"/>
      <c r="D15" s="97"/>
      <c r="E15" s="97"/>
      <c r="F15" s="97"/>
      <c r="G15" s="97"/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97"/>
      <c r="W15" s="97"/>
      <c r="X15" s="97"/>
      <c r="Y15" s="97"/>
      <c r="Z15" s="97"/>
      <c r="AA15" s="97"/>
      <c r="AB15" s="97"/>
      <c r="AC15" s="97"/>
      <c r="AD15" s="97"/>
      <c r="AE15" s="97"/>
      <c r="AF15" s="97"/>
      <c r="AG15" s="97"/>
      <c r="AH15" s="97"/>
      <c r="AI15" s="97"/>
      <c r="AJ15" s="97"/>
      <c r="AK15" s="97"/>
      <c r="AL15" s="97"/>
      <c r="AM15" s="97"/>
      <c r="AN15" s="97"/>
      <c r="AO15" s="97"/>
      <c r="AP15" s="97"/>
      <c r="AQ15" s="97"/>
      <c r="AR15" s="97"/>
      <c r="AS15" s="97"/>
      <c r="AT15" s="97"/>
      <c r="AU15" s="97"/>
      <c r="AV15" s="97"/>
      <c r="AW15" s="97"/>
      <c r="AX15" s="97"/>
      <c r="AY15" s="97"/>
      <c r="AZ15" s="97"/>
      <c r="BA15" s="97"/>
      <c r="BB15" s="97"/>
      <c r="BC15" s="97"/>
      <c r="BD15" s="97"/>
      <c r="BE15" s="97"/>
      <c r="BF15" s="97"/>
      <c r="BG15" s="97"/>
      <c r="BH15" s="97"/>
      <c r="BI15" s="97"/>
      <c r="BJ15" s="97"/>
      <c r="BK15" s="97"/>
      <c r="BL15" s="97"/>
      <c r="BM15" s="97"/>
      <c r="BN15" s="97"/>
      <c r="BO15" s="97"/>
      <c r="BP15" s="97"/>
      <c r="BQ15" s="97"/>
      <c r="BR15" s="97"/>
      <c r="BS15" s="97"/>
      <c r="BT15" s="97"/>
      <c r="BU15" s="97"/>
      <c r="BV15" s="97"/>
      <c r="BW15" s="97"/>
      <c r="BX15" s="97"/>
      <c r="BY15" s="97"/>
      <c r="BZ15" s="97"/>
      <c r="CA15" s="97"/>
      <c r="CB15" s="97"/>
      <c r="CC15" s="97"/>
      <c r="CD15" s="97"/>
      <c r="CE15" s="97"/>
      <c r="CF15" s="97"/>
      <c r="CG15" s="97"/>
      <c r="CH15" s="97"/>
      <c r="CI15" s="97"/>
      <c r="CJ15" s="97"/>
      <c r="CK15" s="97"/>
      <c r="CL15" s="97"/>
      <c r="CM15" s="97"/>
      <c r="CN15" s="97"/>
      <c r="CO15" s="97"/>
      <c r="CP15" s="97"/>
      <c r="CQ15" s="97"/>
      <c r="CR15" s="97"/>
      <c r="CS15" s="97"/>
      <c r="CT15" s="97"/>
      <c r="CU15" s="97"/>
      <c r="CV15" s="97"/>
      <c r="CW15" s="97"/>
      <c r="CX15" s="97"/>
      <c r="CY15" s="97"/>
      <c r="CZ15" s="97"/>
      <c r="DA15" s="97"/>
      <c r="DB15" s="97"/>
      <c r="DC15" s="97"/>
      <c r="DD15" s="97"/>
      <c r="DE15" s="97"/>
      <c r="DF15" s="97"/>
      <c r="DG15" s="97"/>
      <c r="DH15" s="97"/>
      <c r="DI15" s="97"/>
      <c r="DJ15" s="97"/>
      <c r="DK15" s="97"/>
      <c r="DL15" s="97"/>
      <c r="DM15" s="97"/>
      <c r="DN15" s="97"/>
      <c r="DO15" s="97"/>
      <c r="DP15" s="97"/>
      <c r="DQ15" s="97"/>
      <c r="DR15" s="97"/>
      <c r="DS15" s="97"/>
      <c r="DT15" s="97"/>
      <c r="DU15" s="97"/>
      <c r="DV15" s="97"/>
      <c r="DW15" s="97"/>
      <c r="DX15" s="97"/>
      <c r="DY15" s="97"/>
      <c r="DZ15" s="97"/>
      <c r="EA15" s="97"/>
      <c r="EB15" s="97"/>
      <c r="EC15" s="97"/>
      <c r="ED15" s="97"/>
      <c r="EE15" s="97"/>
      <c r="EF15" s="97"/>
      <c r="EG15" s="97"/>
      <c r="EH15" s="97"/>
      <c r="EI15" s="97"/>
      <c r="EJ15" s="97"/>
      <c r="EK15" s="97"/>
      <c r="EL15" s="97"/>
      <c r="EM15" s="97"/>
      <c r="EN15" s="97"/>
      <c r="EO15" s="97"/>
      <c r="EP15" s="97"/>
      <c r="EQ15" s="97"/>
      <c r="ER15" s="97"/>
      <c r="ES15" s="97"/>
      <c r="ET15" s="97"/>
      <c r="EU15" s="97"/>
      <c r="EV15" s="97"/>
      <c r="EW15" s="97"/>
      <c r="EX15" s="97"/>
      <c r="EY15" s="97"/>
      <c r="EZ15" s="97"/>
      <c r="FA15" s="97"/>
      <c r="FB15" s="97"/>
      <c r="FC15" s="97"/>
      <c r="FD15" s="97"/>
      <c r="FE15" s="97"/>
      <c r="FF15" s="97"/>
      <c r="FG15" s="97"/>
      <c r="FH15" s="97"/>
      <c r="FI15" s="97"/>
      <c r="FJ15" s="97"/>
      <c r="FK15" s="97"/>
      <c r="FL15" s="97"/>
      <c r="FM15" s="97"/>
      <c r="FN15" s="97"/>
      <c r="FO15" s="97"/>
      <c r="FP15" s="97"/>
      <c r="FQ15" s="97"/>
      <c r="FR15" s="97"/>
      <c r="FS15" s="97"/>
      <c r="FT15" s="97"/>
      <c r="FU15" s="97"/>
      <c r="FV15" s="97"/>
      <c r="FW15" s="97"/>
      <c r="FX15" s="97"/>
      <c r="FY15" s="97"/>
      <c r="FZ15" s="97"/>
      <c r="GA15" s="97"/>
      <c r="GB15" s="97"/>
      <c r="GC15" s="97"/>
      <c r="GD15" s="97"/>
      <c r="GE15" s="97"/>
      <c r="GF15" s="97"/>
      <c r="GG15" s="97"/>
      <c r="GH15" s="97"/>
      <c r="GI15" s="97"/>
      <c r="GJ15" s="97"/>
      <c r="GK15" s="97"/>
      <c r="GL15" s="97"/>
      <c r="GM15" s="97"/>
      <c r="GN15" s="97"/>
      <c r="GO15" s="97"/>
      <c r="GP15" s="97"/>
      <c r="GQ15" s="97"/>
      <c r="GR15" s="97"/>
      <c r="GS15" s="97"/>
      <c r="GT15" s="97"/>
      <c r="GU15" s="97"/>
      <c r="GV15" s="97"/>
      <c r="GW15" s="97"/>
      <c r="GX15" s="97"/>
      <c r="GY15" s="97"/>
      <c r="GZ15" s="97"/>
      <c r="HA15" s="97"/>
      <c r="HB15" s="97"/>
      <c r="HC15" s="97"/>
      <c r="HD15" s="97"/>
      <c r="HE15" s="97"/>
      <c r="HF15" s="97"/>
      <c r="HG15" s="97"/>
      <c r="HH15" s="97"/>
      <c r="HI15" s="97"/>
      <c r="HJ15" s="97"/>
      <c r="HK15" s="97"/>
      <c r="HL15" s="97"/>
      <c r="HM15" s="97"/>
      <c r="HN15" s="97"/>
      <c r="HO15" s="97"/>
      <c r="HP15" s="97"/>
      <c r="HQ15" s="97"/>
      <c r="HR15" s="97"/>
      <c r="HS15" s="97"/>
      <c r="HT15" s="97"/>
      <c r="HU15" s="97"/>
      <c r="HV15" s="97"/>
      <c r="HW15" s="97"/>
      <c r="HX15" s="97"/>
      <c r="HY15" s="97"/>
      <c r="HZ15" s="97"/>
      <c r="IA15" s="97"/>
      <c r="IB15" s="97"/>
      <c r="IC15" s="97"/>
      <c r="ID15" s="97"/>
      <c r="IE15" s="97"/>
      <c r="IF15" s="97"/>
      <c r="IG15" s="97"/>
      <c r="IH15" s="97"/>
      <c r="II15" s="97"/>
      <c r="IJ15" s="97"/>
      <c r="IK15" s="97"/>
      <c r="IL15" s="97"/>
      <c r="IM15" s="97"/>
      <c r="IN15" s="97"/>
      <c r="IO15" s="97"/>
      <c r="IP15" s="97"/>
      <c r="IQ15" s="97"/>
      <c r="IR15" s="97"/>
      <c r="IS15" s="97"/>
      <c r="IT15" s="97"/>
      <c r="IU15" s="97"/>
      <c r="IV15" s="97"/>
      <c r="IW15" s="97"/>
      <c r="IX15" s="97"/>
      <c r="IY15" s="97"/>
      <c r="IZ15" s="97"/>
      <c r="JA15" s="97"/>
      <c r="JB15" s="97"/>
      <c r="JC15" s="97"/>
      <c r="JD15" s="97"/>
      <c r="JE15" s="97"/>
      <c r="JF15" s="97"/>
      <c r="JG15" s="97"/>
      <c r="JH15" s="97"/>
      <c r="JI15" s="97"/>
      <c r="JJ15" s="97"/>
      <c r="JK15" s="97"/>
    </row>
    <row r="16" spans="1:287" x14ac:dyDescent="0.15">
      <c r="A16" s="97"/>
      <c r="B16" s="97"/>
      <c r="C16" s="97"/>
      <c r="D16" s="97"/>
      <c r="E16" s="97"/>
      <c r="F16" s="97"/>
      <c r="G16" s="97"/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97"/>
      <c r="W16" s="97"/>
      <c r="X16" s="97"/>
      <c r="Y16" s="97"/>
      <c r="Z16" s="97"/>
      <c r="AA16" s="97"/>
      <c r="AB16" s="97"/>
      <c r="AC16" s="97"/>
      <c r="AD16" s="97"/>
      <c r="AE16" s="97"/>
      <c r="AF16" s="97"/>
      <c r="AG16" s="97"/>
      <c r="AH16" s="97"/>
      <c r="AI16" s="97"/>
      <c r="AJ16" s="97"/>
      <c r="AK16" s="97"/>
      <c r="AL16" s="97"/>
      <c r="AM16" s="97"/>
      <c r="AN16" s="97"/>
      <c r="AO16" s="97"/>
      <c r="AP16" s="97"/>
      <c r="AQ16" s="97"/>
      <c r="AR16" s="97"/>
      <c r="AS16" s="97"/>
      <c r="AT16" s="97"/>
      <c r="AU16" s="97"/>
      <c r="AV16" s="97"/>
      <c r="AW16" s="97"/>
      <c r="AX16" s="97"/>
      <c r="AY16" s="97"/>
      <c r="AZ16" s="97"/>
      <c r="BA16" s="97"/>
      <c r="BB16" s="97"/>
      <c r="BC16" s="97"/>
      <c r="BD16" s="97"/>
      <c r="BE16" s="97"/>
      <c r="BF16" s="97"/>
      <c r="BG16" s="97"/>
      <c r="BH16" s="97"/>
      <c r="BI16" s="97"/>
      <c r="BJ16" s="97"/>
      <c r="BK16" s="97"/>
      <c r="BL16" s="97"/>
      <c r="BM16" s="97"/>
      <c r="BN16" s="97"/>
      <c r="BO16" s="97"/>
      <c r="BP16" s="97"/>
      <c r="BQ16" s="97"/>
      <c r="BR16" s="97"/>
      <c r="BS16" s="97"/>
      <c r="BT16" s="97"/>
      <c r="BU16" s="97"/>
      <c r="BV16" s="97"/>
      <c r="BW16" s="97"/>
      <c r="BX16" s="97"/>
      <c r="BY16" s="97"/>
      <c r="BZ16" s="97"/>
      <c r="CA16" s="97"/>
      <c r="CB16" s="97"/>
      <c r="CC16" s="97"/>
      <c r="CD16" s="97"/>
      <c r="CE16" s="97"/>
      <c r="CF16" s="97"/>
      <c r="CG16" s="97"/>
      <c r="CH16" s="97"/>
      <c r="CI16" s="97"/>
      <c r="CJ16" s="97"/>
      <c r="CK16" s="97"/>
      <c r="CL16" s="97"/>
      <c r="CM16" s="97"/>
      <c r="CN16" s="97"/>
      <c r="CO16" s="97"/>
      <c r="CP16" s="97"/>
      <c r="CQ16" s="97"/>
      <c r="CR16" s="97"/>
      <c r="CS16" s="97"/>
      <c r="CT16" s="97"/>
      <c r="CU16" s="97"/>
      <c r="CV16" s="97"/>
      <c r="CW16" s="97"/>
      <c r="CX16" s="97"/>
      <c r="CY16" s="97"/>
      <c r="CZ16" s="97"/>
      <c r="DA16" s="97"/>
      <c r="DB16" s="97"/>
      <c r="DC16" s="97"/>
      <c r="DD16" s="97"/>
      <c r="DE16" s="97"/>
      <c r="DF16" s="97"/>
      <c r="DG16" s="97"/>
      <c r="DH16" s="97"/>
      <c r="DI16" s="97"/>
      <c r="DJ16" s="97"/>
      <c r="DK16" s="97"/>
      <c r="DL16" s="97"/>
      <c r="DM16" s="97"/>
      <c r="DN16" s="97"/>
      <c r="DO16" s="97"/>
      <c r="DP16" s="97"/>
      <c r="DQ16" s="97"/>
      <c r="DR16" s="97"/>
      <c r="DS16" s="97"/>
      <c r="DT16" s="97"/>
      <c r="DU16" s="97"/>
      <c r="DV16" s="97"/>
      <c r="DW16" s="97"/>
      <c r="DX16" s="97"/>
      <c r="DY16" s="97"/>
      <c r="DZ16" s="97"/>
      <c r="EA16" s="97"/>
      <c r="EB16" s="97"/>
      <c r="EC16" s="97"/>
      <c r="ED16" s="97"/>
      <c r="EE16" s="97"/>
      <c r="EF16" s="97"/>
      <c r="EG16" s="97"/>
      <c r="EH16" s="97"/>
      <c r="EI16" s="97"/>
      <c r="EJ16" s="97"/>
      <c r="EK16" s="97"/>
      <c r="EL16" s="97"/>
      <c r="EM16" s="97"/>
      <c r="EN16" s="97"/>
      <c r="EO16" s="97"/>
      <c r="EP16" s="97"/>
      <c r="EQ16" s="97"/>
      <c r="ER16" s="97"/>
      <c r="ES16" s="97"/>
      <c r="ET16" s="97"/>
      <c r="EU16" s="97"/>
      <c r="EV16" s="97"/>
      <c r="EW16" s="97"/>
      <c r="EX16" s="97"/>
      <c r="EY16" s="97"/>
      <c r="EZ16" s="97"/>
      <c r="FA16" s="97"/>
      <c r="FB16" s="97"/>
      <c r="FC16" s="97"/>
      <c r="FD16" s="97"/>
      <c r="FE16" s="97"/>
      <c r="FF16" s="97"/>
      <c r="FG16" s="97"/>
      <c r="FH16" s="97"/>
      <c r="FI16" s="97"/>
      <c r="FJ16" s="97"/>
      <c r="FK16" s="97"/>
      <c r="FL16" s="97"/>
      <c r="FM16" s="97"/>
      <c r="FN16" s="97"/>
      <c r="FO16" s="97"/>
      <c r="FP16" s="97"/>
      <c r="FQ16" s="97"/>
      <c r="FR16" s="97"/>
      <c r="FS16" s="97"/>
      <c r="FT16" s="97"/>
      <c r="FU16" s="97"/>
      <c r="FV16" s="97"/>
      <c r="FW16" s="97"/>
      <c r="FX16" s="97"/>
      <c r="FY16" s="97"/>
      <c r="FZ16" s="97"/>
      <c r="GA16" s="97"/>
      <c r="GB16" s="97"/>
      <c r="GC16" s="97"/>
      <c r="GD16" s="97"/>
      <c r="GE16" s="97"/>
      <c r="GF16" s="97"/>
      <c r="GG16" s="97"/>
      <c r="GH16" s="97"/>
      <c r="GI16" s="97"/>
      <c r="GJ16" s="97"/>
      <c r="GK16" s="97"/>
      <c r="GL16" s="97"/>
      <c r="GM16" s="97"/>
      <c r="GN16" s="97"/>
      <c r="GO16" s="97"/>
      <c r="GP16" s="97"/>
      <c r="GQ16" s="97"/>
      <c r="GR16" s="97"/>
      <c r="GS16" s="97"/>
      <c r="GT16" s="97"/>
      <c r="GU16" s="97"/>
      <c r="GV16" s="97"/>
      <c r="GW16" s="97"/>
      <c r="GX16" s="97"/>
      <c r="GY16" s="97"/>
      <c r="GZ16" s="97"/>
      <c r="HA16" s="97"/>
      <c r="HB16" s="97"/>
      <c r="HC16" s="97"/>
      <c r="HD16" s="97"/>
      <c r="HE16" s="97"/>
      <c r="HF16" s="97"/>
      <c r="HG16" s="97"/>
      <c r="HH16" s="97"/>
      <c r="HI16" s="97"/>
      <c r="HJ16" s="97"/>
      <c r="HK16" s="97"/>
      <c r="HL16" s="97"/>
      <c r="HM16" s="97"/>
      <c r="HN16" s="97"/>
      <c r="HO16" s="97"/>
      <c r="HP16" s="97"/>
      <c r="HQ16" s="97"/>
      <c r="HR16" s="97"/>
      <c r="HS16" s="97"/>
      <c r="HT16" s="97"/>
      <c r="HU16" s="97"/>
      <c r="HV16" s="97"/>
      <c r="HW16" s="97"/>
      <c r="HX16" s="97"/>
      <c r="HY16" s="97"/>
      <c r="HZ16" s="97"/>
      <c r="IA16" s="97"/>
      <c r="IB16" s="97"/>
      <c r="IC16" s="97"/>
      <c r="ID16" s="97"/>
      <c r="IE16" s="97"/>
      <c r="IF16" s="97"/>
      <c r="IG16" s="97"/>
      <c r="IH16" s="97"/>
      <c r="II16" s="97"/>
      <c r="IJ16" s="97"/>
      <c r="IK16" s="97"/>
      <c r="IL16" s="97"/>
      <c r="IM16" s="97"/>
      <c r="IN16" s="97"/>
      <c r="IO16" s="97"/>
      <c r="IP16" s="97"/>
      <c r="IQ16" s="97"/>
      <c r="IR16" s="97"/>
      <c r="IS16" s="97"/>
      <c r="IT16" s="97"/>
      <c r="IU16" s="97"/>
      <c r="IV16" s="97"/>
      <c r="IW16" s="97"/>
      <c r="IX16" s="97"/>
      <c r="IY16" s="97"/>
      <c r="IZ16" s="97"/>
      <c r="JA16" s="97"/>
      <c r="JB16" s="97"/>
      <c r="JC16" s="97"/>
      <c r="JD16" s="97"/>
      <c r="JE16" s="97"/>
      <c r="JF16" s="97"/>
      <c r="JG16" s="97"/>
      <c r="JH16" s="97"/>
      <c r="JI16" s="97"/>
      <c r="JJ16" s="97"/>
      <c r="JK16" s="97"/>
    </row>
    <row r="17" spans="1:271" x14ac:dyDescent="0.15">
      <c r="A17" s="97"/>
      <c r="B17" s="97"/>
      <c r="C17" s="97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7"/>
      <c r="AL17" s="97"/>
      <c r="AM17" s="97"/>
      <c r="AN17" s="97"/>
      <c r="AO17" s="97"/>
      <c r="AP17" s="97"/>
      <c r="AQ17" s="97"/>
      <c r="AR17" s="97"/>
      <c r="AS17" s="97"/>
      <c r="AT17" s="97"/>
      <c r="AU17" s="97"/>
      <c r="AV17" s="97"/>
      <c r="AW17" s="97"/>
      <c r="AX17" s="97"/>
      <c r="AY17" s="97"/>
      <c r="AZ17" s="97"/>
      <c r="BA17" s="97"/>
      <c r="BB17" s="97"/>
      <c r="BC17" s="97"/>
      <c r="BD17" s="97"/>
      <c r="BE17" s="97"/>
      <c r="BF17" s="97"/>
      <c r="BG17" s="97"/>
      <c r="BH17" s="97"/>
      <c r="BI17" s="97"/>
      <c r="BJ17" s="97"/>
      <c r="BK17" s="97"/>
      <c r="BL17" s="97"/>
      <c r="BM17" s="97"/>
      <c r="BN17" s="97"/>
      <c r="BO17" s="97"/>
      <c r="BP17" s="97"/>
      <c r="BQ17" s="97"/>
      <c r="BR17" s="97"/>
      <c r="BS17" s="97"/>
      <c r="BT17" s="97"/>
      <c r="BU17" s="97"/>
      <c r="BV17" s="97"/>
      <c r="BW17" s="97"/>
      <c r="BX17" s="97"/>
      <c r="BY17" s="97"/>
      <c r="BZ17" s="97"/>
      <c r="CA17" s="97"/>
      <c r="CB17" s="97"/>
      <c r="CC17" s="97"/>
      <c r="CD17" s="97"/>
      <c r="CE17" s="97"/>
      <c r="CF17" s="97"/>
      <c r="CG17" s="97"/>
      <c r="CH17" s="97"/>
      <c r="CI17" s="97"/>
      <c r="CJ17" s="97"/>
      <c r="CK17" s="97"/>
      <c r="CL17" s="97"/>
      <c r="CM17" s="97"/>
      <c r="CN17" s="97"/>
      <c r="CO17" s="97"/>
      <c r="CP17" s="97"/>
      <c r="CQ17" s="97"/>
      <c r="CR17" s="97"/>
      <c r="CS17" s="97"/>
      <c r="CT17" s="97"/>
      <c r="CU17" s="97"/>
      <c r="CV17" s="97"/>
      <c r="CW17" s="97"/>
      <c r="CX17" s="97"/>
      <c r="CY17" s="97"/>
      <c r="CZ17" s="97"/>
      <c r="DA17" s="97"/>
      <c r="DB17" s="97"/>
      <c r="DC17" s="97"/>
      <c r="DD17" s="97"/>
      <c r="DE17" s="97"/>
      <c r="DF17" s="97"/>
      <c r="DG17" s="97"/>
      <c r="DH17" s="97"/>
      <c r="DI17" s="97"/>
      <c r="DJ17" s="97"/>
      <c r="DK17" s="97"/>
      <c r="DL17" s="97"/>
      <c r="DM17" s="97"/>
      <c r="DN17" s="97"/>
      <c r="DO17" s="97"/>
      <c r="DP17" s="97"/>
      <c r="DQ17" s="97"/>
      <c r="DR17" s="97"/>
      <c r="DS17" s="97"/>
      <c r="DT17" s="97"/>
      <c r="DU17" s="97"/>
      <c r="DV17" s="97"/>
      <c r="DW17" s="97"/>
      <c r="DX17" s="97"/>
      <c r="DY17" s="97"/>
      <c r="DZ17" s="97"/>
      <c r="EA17" s="97"/>
      <c r="EB17" s="97"/>
      <c r="EC17" s="97"/>
      <c r="ED17" s="97"/>
      <c r="EE17" s="97"/>
      <c r="EF17" s="97"/>
      <c r="EG17" s="97"/>
      <c r="EH17" s="97"/>
      <c r="EI17" s="97"/>
      <c r="EJ17" s="97"/>
      <c r="EK17" s="97"/>
      <c r="EL17" s="97"/>
      <c r="EM17" s="97"/>
      <c r="EN17" s="97"/>
      <c r="EO17" s="97"/>
      <c r="EP17" s="97"/>
      <c r="EQ17" s="97"/>
      <c r="ER17" s="97"/>
      <c r="ES17" s="97"/>
      <c r="ET17" s="97"/>
      <c r="EU17" s="97"/>
      <c r="EV17" s="97"/>
      <c r="EW17" s="97"/>
      <c r="EX17" s="97"/>
      <c r="EY17" s="97"/>
      <c r="EZ17" s="97"/>
      <c r="FA17" s="97"/>
      <c r="FB17" s="97"/>
      <c r="FC17" s="97"/>
      <c r="FD17" s="97"/>
      <c r="FE17" s="97"/>
      <c r="FF17" s="97"/>
      <c r="FG17" s="97"/>
      <c r="FH17" s="97"/>
      <c r="FI17" s="97"/>
      <c r="FJ17" s="97"/>
      <c r="FK17" s="97"/>
      <c r="FL17" s="97"/>
      <c r="FM17" s="97"/>
      <c r="FN17" s="97"/>
      <c r="FO17" s="97"/>
      <c r="FP17" s="97"/>
      <c r="FQ17" s="97"/>
      <c r="FR17" s="97"/>
      <c r="FS17" s="97"/>
      <c r="FT17" s="97"/>
      <c r="FU17" s="97"/>
      <c r="FV17" s="97"/>
      <c r="FW17" s="97"/>
      <c r="FX17" s="97"/>
      <c r="FY17" s="97"/>
      <c r="FZ17" s="97"/>
      <c r="GA17" s="97"/>
      <c r="GB17" s="97"/>
      <c r="GC17" s="97"/>
      <c r="GD17" s="97"/>
      <c r="GE17" s="97"/>
      <c r="GF17" s="97"/>
      <c r="GG17" s="97"/>
      <c r="GH17" s="97"/>
      <c r="GI17" s="97"/>
      <c r="GJ17" s="97"/>
      <c r="GK17" s="97"/>
      <c r="GL17" s="97"/>
      <c r="GM17" s="97"/>
      <c r="GN17" s="97"/>
      <c r="GO17" s="97"/>
      <c r="GP17" s="97"/>
      <c r="GQ17" s="97"/>
      <c r="GR17" s="97"/>
      <c r="GS17" s="97"/>
      <c r="GT17" s="97"/>
      <c r="GU17" s="97"/>
      <c r="GV17" s="97"/>
      <c r="GW17" s="97"/>
      <c r="GX17" s="97"/>
      <c r="GY17" s="97"/>
      <c r="GZ17" s="97"/>
      <c r="HA17" s="97"/>
      <c r="HB17" s="97"/>
      <c r="HC17" s="97"/>
      <c r="HD17" s="97"/>
      <c r="HE17" s="97"/>
      <c r="HF17" s="97"/>
      <c r="HG17" s="97"/>
      <c r="HH17" s="97"/>
      <c r="HI17" s="97"/>
      <c r="HJ17" s="97"/>
      <c r="HK17" s="97"/>
      <c r="HL17" s="97"/>
      <c r="HM17" s="97"/>
      <c r="HN17" s="97"/>
      <c r="HO17" s="97"/>
      <c r="HP17" s="97"/>
      <c r="HQ17" s="97"/>
      <c r="HR17" s="97"/>
      <c r="HS17" s="97"/>
      <c r="HT17" s="97"/>
      <c r="HU17" s="97"/>
      <c r="HV17" s="97"/>
      <c r="HW17" s="97"/>
      <c r="HX17" s="97"/>
      <c r="HY17" s="97"/>
      <c r="HZ17" s="97"/>
      <c r="IA17" s="97"/>
      <c r="IB17" s="97"/>
      <c r="IC17" s="97"/>
      <c r="ID17" s="97"/>
      <c r="IE17" s="97"/>
      <c r="IF17" s="97"/>
      <c r="IG17" s="97"/>
      <c r="IH17" s="97"/>
      <c r="II17" s="97"/>
      <c r="IJ17" s="97"/>
      <c r="IK17" s="97"/>
      <c r="IL17" s="97"/>
      <c r="IM17" s="97"/>
      <c r="IN17" s="97"/>
      <c r="IO17" s="97"/>
      <c r="IP17" s="97"/>
      <c r="IQ17" s="97"/>
      <c r="IR17" s="97"/>
      <c r="IS17" s="97"/>
      <c r="IT17" s="97"/>
      <c r="IU17" s="97"/>
      <c r="IV17" s="97"/>
      <c r="IW17" s="97"/>
      <c r="IX17" s="97"/>
      <c r="IY17" s="97"/>
      <c r="IZ17" s="97"/>
      <c r="JA17" s="97"/>
      <c r="JB17" s="97"/>
      <c r="JC17" s="97"/>
      <c r="JD17" s="97"/>
      <c r="JE17" s="97"/>
      <c r="JF17" s="97"/>
      <c r="JG17" s="97"/>
      <c r="JH17" s="97"/>
      <c r="JI17" s="97"/>
      <c r="JJ17" s="97"/>
      <c r="JK17" s="97"/>
    </row>
    <row r="18" spans="1:271" x14ac:dyDescent="0.15">
      <c r="A18" s="97"/>
      <c r="B18" s="97"/>
      <c r="C18" s="97"/>
      <c r="D18" s="97"/>
      <c r="E18" s="97"/>
      <c r="F18" s="97"/>
      <c r="G18" s="97"/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97"/>
      <c r="W18" s="97"/>
      <c r="X18" s="97"/>
      <c r="Y18" s="97"/>
      <c r="Z18" s="97"/>
      <c r="AA18" s="97"/>
      <c r="AB18" s="97"/>
      <c r="AC18" s="97"/>
      <c r="AD18" s="97"/>
      <c r="AE18" s="97"/>
      <c r="AF18" s="97"/>
      <c r="AG18" s="97"/>
      <c r="AH18" s="97"/>
      <c r="AI18" s="97"/>
      <c r="AJ18" s="97"/>
      <c r="AK18" s="97"/>
      <c r="AL18" s="97"/>
      <c r="AM18" s="97"/>
      <c r="AN18" s="97"/>
      <c r="AO18" s="97"/>
      <c r="AP18" s="97"/>
      <c r="AQ18" s="97"/>
      <c r="AR18" s="97"/>
      <c r="AS18" s="97"/>
      <c r="AT18" s="97"/>
      <c r="AU18" s="97"/>
      <c r="AV18" s="97"/>
      <c r="AW18" s="97"/>
      <c r="AX18" s="97"/>
      <c r="AY18" s="97"/>
      <c r="AZ18" s="97"/>
      <c r="BA18" s="97"/>
      <c r="BB18" s="97"/>
      <c r="BC18" s="97"/>
      <c r="BD18" s="97"/>
      <c r="BE18" s="97"/>
      <c r="BF18" s="97"/>
      <c r="BG18" s="97"/>
      <c r="BH18" s="97"/>
      <c r="BI18" s="97"/>
      <c r="BJ18" s="97"/>
      <c r="BK18" s="97"/>
      <c r="BL18" s="97"/>
      <c r="BM18" s="97"/>
      <c r="BN18" s="97"/>
      <c r="BO18" s="97"/>
      <c r="BP18" s="97"/>
      <c r="BQ18" s="97"/>
      <c r="BR18" s="97"/>
      <c r="BS18" s="97"/>
      <c r="BT18" s="97"/>
      <c r="BU18" s="97"/>
      <c r="BV18" s="97"/>
      <c r="BW18" s="97"/>
      <c r="BX18" s="97"/>
      <c r="BY18" s="97"/>
      <c r="BZ18" s="97"/>
      <c r="CA18" s="97"/>
      <c r="CB18" s="97"/>
      <c r="CC18" s="97"/>
      <c r="CD18" s="97"/>
      <c r="CE18" s="97"/>
      <c r="CF18" s="97"/>
      <c r="CG18" s="97"/>
      <c r="CH18" s="97"/>
      <c r="CI18" s="97"/>
      <c r="CJ18" s="97"/>
      <c r="CK18" s="97"/>
      <c r="CL18" s="97"/>
      <c r="CM18" s="97"/>
      <c r="CN18" s="97"/>
      <c r="CO18" s="97"/>
      <c r="CP18" s="97"/>
      <c r="CQ18" s="97"/>
      <c r="CR18" s="97"/>
      <c r="CS18" s="97"/>
      <c r="CT18" s="97"/>
      <c r="CU18" s="97"/>
      <c r="CV18" s="97"/>
      <c r="CW18" s="97"/>
      <c r="CX18" s="97"/>
      <c r="CY18" s="97"/>
      <c r="CZ18" s="97"/>
      <c r="DA18" s="97"/>
      <c r="DB18" s="97"/>
      <c r="DC18" s="97"/>
      <c r="DD18" s="97"/>
      <c r="DE18" s="97"/>
      <c r="DF18" s="97"/>
      <c r="DG18" s="97"/>
      <c r="DH18" s="97"/>
      <c r="DI18" s="97"/>
      <c r="DJ18" s="97"/>
      <c r="DK18" s="97"/>
      <c r="DL18" s="97"/>
      <c r="DM18" s="97"/>
      <c r="DN18" s="97"/>
      <c r="DO18" s="97"/>
      <c r="DP18" s="97"/>
      <c r="DQ18" s="97"/>
      <c r="DR18" s="97"/>
      <c r="DS18" s="97"/>
      <c r="DT18" s="97"/>
      <c r="DU18" s="97"/>
      <c r="DV18" s="97"/>
      <c r="DW18" s="97"/>
      <c r="DX18" s="97"/>
      <c r="DY18" s="97"/>
      <c r="DZ18" s="97"/>
      <c r="EA18" s="97"/>
      <c r="EB18" s="97"/>
      <c r="EC18" s="97"/>
      <c r="ED18" s="97"/>
      <c r="EE18" s="97"/>
      <c r="EF18" s="97"/>
      <c r="EG18" s="97"/>
      <c r="EH18" s="97"/>
      <c r="EI18" s="97"/>
      <c r="EJ18" s="97"/>
      <c r="EK18" s="97"/>
      <c r="EL18" s="97"/>
      <c r="EM18" s="97"/>
      <c r="EN18" s="97"/>
      <c r="EO18" s="97"/>
      <c r="EP18" s="97"/>
      <c r="EQ18" s="97"/>
      <c r="ER18" s="97"/>
      <c r="ES18" s="97"/>
      <c r="ET18" s="97"/>
      <c r="EU18" s="97"/>
      <c r="EV18" s="97"/>
      <c r="EW18" s="97"/>
      <c r="EX18" s="97"/>
      <c r="EY18" s="97"/>
      <c r="EZ18" s="97"/>
      <c r="FA18" s="97"/>
      <c r="FB18" s="97"/>
      <c r="FC18" s="97"/>
      <c r="FD18" s="97"/>
      <c r="FE18" s="97"/>
      <c r="FF18" s="97"/>
      <c r="FG18" s="97"/>
      <c r="FH18" s="97"/>
      <c r="FI18" s="97"/>
      <c r="FJ18" s="97"/>
      <c r="FK18" s="97"/>
      <c r="FL18" s="97"/>
      <c r="FM18" s="97"/>
      <c r="FN18" s="97"/>
      <c r="FO18" s="97"/>
      <c r="FP18" s="97"/>
      <c r="FQ18" s="97"/>
      <c r="FR18" s="97"/>
      <c r="FS18" s="97"/>
      <c r="FT18" s="97"/>
      <c r="FU18" s="97"/>
      <c r="FV18" s="97"/>
      <c r="FW18" s="97"/>
      <c r="FX18" s="97"/>
      <c r="FY18" s="97"/>
      <c r="FZ18" s="97"/>
      <c r="GA18" s="97"/>
      <c r="GB18" s="97"/>
      <c r="GC18" s="97"/>
      <c r="GD18" s="97"/>
      <c r="GE18" s="97"/>
      <c r="GF18" s="97"/>
      <c r="GG18" s="97"/>
      <c r="GH18" s="97"/>
      <c r="GI18" s="97"/>
      <c r="GJ18" s="97"/>
      <c r="GK18" s="97"/>
      <c r="GL18" s="97"/>
      <c r="GM18" s="97"/>
      <c r="GN18" s="97"/>
      <c r="GO18" s="97"/>
      <c r="GP18" s="97"/>
      <c r="GQ18" s="97"/>
      <c r="GR18" s="97"/>
      <c r="GS18" s="97"/>
      <c r="GT18" s="97"/>
      <c r="GU18" s="97"/>
      <c r="GV18" s="97"/>
      <c r="GW18" s="97"/>
      <c r="GX18" s="97"/>
      <c r="GY18" s="97"/>
      <c r="GZ18" s="97"/>
      <c r="HA18" s="97"/>
      <c r="HB18" s="97"/>
      <c r="HC18" s="97"/>
      <c r="HD18" s="97"/>
      <c r="HE18" s="97"/>
      <c r="HF18" s="97"/>
      <c r="HG18" s="97"/>
      <c r="HH18" s="97"/>
      <c r="HI18" s="97"/>
      <c r="HJ18" s="97"/>
      <c r="HK18" s="97"/>
      <c r="HL18" s="97"/>
      <c r="HM18" s="97"/>
      <c r="HN18" s="97"/>
      <c r="HO18" s="97"/>
      <c r="HP18" s="97"/>
      <c r="HQ18" s="97"/>
      <c r="HR18" s="97"/>
      <c r="HS18" s="97"/>
      <c r="HT18" s="97"/>
      <c r="HU18" s="97"/>
      <c r="HV18" s="97"/>
      <c r="HW18" s="97"/>
      <c r="HX18" s="97"/>
      <c r="HY18" s="97"/>
      <c r="HZ18" s="97"/>
      <c r="IA18" s="97"/>
      <c r="IB18" s="97"/>
      <c r="IC18" s="97"/>
      <c r="ID18" s="97"/>
      <c r="IE18" s="97"/>
      <c r="IF18" s="97"/>
      <c r="IG18" s="97"/>
      <c r="IH18" s="97"/>
      <c r="II18" s="97"/>
      <c r="IJ18" s="97"/>
      <c r="IK18" s="97"/>
      <c r="IL18" s="97"/>
      <c r="IM18" s="97"/>
      <c r="IN18" s="97"/>
      <c r="IO18" s="97"/>
      <c r="IP18" s="97"/>
      <c r="IQ18" s="97"/>
      <c r="IR18" s="97"/>
      <c r="IS18" s="97"/>
      <c r="IT18" s="97"/>
      <c r="IU18" s="97"/>
      <c r="IV18" s="97"/>
      <c r="IW18" s="97"/>
      <c r="IX18" s="97"/>
      <c r="IY18" s="97"/>
      <c r="IZ18" s="97"/>
      <c r="JA18" s="97"/>
      <c r="JB18" s="97"/>
      <c r="JC18" s="97"/>
      <c r="JD18" s="97"/>
      <c r="JE18" s="97"/>
      <c r="JF18" s="97"/>
      <c r="JG18" s="97"/>
      <c r="JH18" s="97"/>
      <c r="JI18" s="97"/>
      <c r="JJ18" s="97"/>
      <c r="JK18" s="97"/>
    </row>
    <row r="19" spans="1:271" x14ac:dyDescent="0.15">
      <c r="A19" s="97"/>
      <c r="B19" s="97"/>
      <c r="C19" s="97"/>
      <c r="D19" s="97"/>
      <c r="E19" s="97"/>
      <c r="F19" s="97"/>
      <c r="G19" s="97"/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97"/>
      <c r="W19" s="97"/>
      <c r="X19" s="97"/>
      <c r="Y19" s="97"/>
      <c r="Z19" s="97"/>
      <c r="AA19" s="97"/>
      <c r="AB19" s="97"/>
      <c r="AC19" s="97"/>
      <c r="AD19" s="97"/>
      <c r="AE19" s="97"/>
      <c r="AF19" s="97"/>
      <c r="AG19" s="97"/>
      <c r="AH19" s="97"/>
      <c r="AI19" s="97"/>
      <c r="AJ19" s="97"/>
      <c r="AK19" s="97"/>
      <c r="AL19" s="97"/>
      <c r="AM19" s="97"/>
      <c r="AN19" s="97"/>
      <c r="AO19" s="97"/>
      <c r="AP19" s="97"/>
      <c r="AQ19" s="97"/>
      <c r="AR19" s="97"/>
      <c r="AS19" s="97"/>
      <c r="AT19" s="97"/>
      <c r="AU19" s="97"/>
      <c r="AV19" s="97"/>
      <c r="AW19" s="97"/>
      <c r="AX19" s="97"/>
      <c r="AY19" s="97"/>
      <c r="AZ19" s="97"/>
      <c r="BA19" s="97"/>
      <c r="BB19" s="97"/>
      <c r="BC19" s="97"/>
      <c r="BD19" s="97"/>
      <c r="BE19" s="97"/>
      <c r="BF19" s="97"/>
      <c r="BG19" s="97"/>
      <c r="BH19" s="97"/>
      <c r="BI19" s="97"/>
      <c r="BJ19" s="97"/>
      <c r="BK19" s="97"/>
      <c r="BL19" s="97"/>
      <c r="BM19" s="97"/>
      <c r="BN19" s="97"/>
      <c r="BO19" s="97"/>
      <c r="BP19" s="97"/>
      <c r="BQ19" s="97"/>
      <c r="BR19" s="97"/>
      <c r="BS19" s="97"/>
      <c r="BT19" s="97"/>
      <c r="BU19" s="97"/>
      <c r="BV19" s="97"/>
      <c r="BW19" s="97"/>
      <c r="BX19" s="97"/>
      <c r="BY19" s="97"/>
      <c r="BZ19" s="97"/>
      <c r="CA19" s="97"/>
      <c r="CB19" s="97"/>
      <c r="CC19" s="97"/>
      <c r="CD19" s="97"/>
      <c r="CE19" s="97"/>
      <c r="CF19" s="97"/>
      <c r="CG19" s="97"/>
      <c r="CH19" s="97"/>
      <c r="CI19" s="97"/>
      <c r="CJ19" s="97"/>
      <c r="CK19" s="97"/>
      <c r="CL19" s="97"/>
      <c r="CM19" s="97"/>
      <c r="CN19" s="97"/>
      <c r="CO19" s="97"/>
      <c r="CP19" s="97"/>
      <c r="CQ19" s="97"/>
      <c r="CR19" s="97"/>
      <c r="CS19" s="97"/>
      <c r="CT19" s="97"/>
      <c r="CU19" s="97"/>
      <c r="CV19" s="97"/>
      <c r="CW19" s="97"/>
      <c r="CX19" s="97"/>
      <c r="CY19" s="97"/>
      <c r="CZ19" s="97"/>
      <c r="DA19" s="97"/>
      <c r="DB19" s="97"/>
      <c r="DC19" s="97"/>
      <c r="DD19" s="97"/>
      <c r="DE19" s="97"/>
      <c r="DF19" s="97"/>
      <c r="DG19" s="97"/>
      <c r="DH19" s="97"/>
      <c r="DI19" s="97"/>
      <c r="DJ19" s="97"/>
      <c r="DK19" s="97"/>
      <c r="DL19" s="97"/>
      <c r="DM19" s="97"/>
      <c r="DN19" s="97"/>
      <c r="DO19" s="97"/>
      <c r="DP19" s="97"/>
      <c r="DQ19" s="97"/>
      <c r="DR19" s="97"/>
      <c r="DS19" s="97"/>
      <c r="DT19" s="97"/>
      <c r="DU19" s="97"/>
      <c r="DV19" s="97"/>
      <c r="DW19" s="97"/>
      <c r="DX19" s="97"/>
      <c r="DY19" s="97"/>
      <c r="DZ19" s="97"/>
      <c r="EA19" s="97"/>
      <c r="EB19" s="97"/>
      <c r="EC19" s="97"/>
      <c r="ED19" s="97"/>
      <c r="EE19" s="97"/>
      <c r="EF19" s="97"/>
      <c r="EG19" s="97"/>
      <c r="EH19" s="97"/>
      <c r="EI19" s="97"/>
      <c r="EJ19" s="97"/>
      <c r="EK19" s="97"/>
      <c r="EL19" s="97"/>
      <c r="EM19" s="97"/>
      <c r="EN19" s="97"/>
      <c r="EO19" s="97"/>
      <c r="EP19" s="97"/>
      <c r="EQ19" s="97"/>
      <c r="ER19" s="97"/>
      <c r="ES19" s="97"/>
      <c r="ET19" s="97"/>
      <c r="EU19" s="97"/>
      <c r="EV19" s="97"/>
      <c r="EW19" s="97"/>
      <c r="EX19" s="97"/>
      <c r="EY19" s="97"/>
      <c r="EZ19" s="97"/>
      <c r="FA19" s="97"/>
      <c r="FB19" s="97"/>
      <c r="FC19" s="97"/>
      <c r="FD19" s="97"/>
      <c r="FE19" s="97"/>
      <c r="FF19" s="97"/>
      <c r="FG19" s="97"/>
      <c r="FH19" s="97"/>
      <c r="FI19" s="97"/>
      <c r="FJ19" s="97"/>
      <c r="FK19" s="97"/>
      <c r="FL19" s="97"/>
      <c r="FM19" s="97"/>
      <c r="FN19" s="97"/>
      <c r="FO19" s="97"/>
      <c r="FP19" s="97"/>
      <c r="FQ19" s="97"/>
      <c r="FR19" s="97"/>
      <c r="FS19" s="97"/>
      <c r="FT19" s="97"/>
      <c r="FU19" s="97"/>
      <c r="FV19" s="97"/>
      <c r="FW19" s="97"/>
      <c r="FX19" s="97"/>
      <c r="FY19" s="97"/>
      <c r="FZ19" s="97"/>
      <c r="GA19" s="97"/>
      <c r="GB19" s="97"/>
      <c r="GC19" s="97"/>
      <c r="GD19" s="97"/>
      <c r="GE19" s="97"/>
      <c r="GF19" s="97"/>
      <c r="GG19" s="97"/>
      <c r="GH19" s="97"/>
      <c r="GI19" s="97"/>
      <c r="GJ19" s="97"/>
      <c r="GK19" s="97"/>
      <c r="GL19" s="97"/>
      <c r="GM19" s="97"/>
      <c r="GN19" s="97"/>
      <c r="GO19" s="97"/>
      <c r="GP19" s="97"/>
      <c r="GQ19" s="97"/>
      <c r="GR19" s="97"/>
      <c r="GS19" s="97"/>
      <c r="GT19" s="97"/>
      <c r="GU19" s="97"/>
      <c r="GV19" s="97"/>
      <c r="GW19" s="97"/>
      <c r="GX19" s="97"/>
      <c r="GY19" s="97"/>
      <c r="GZ19" s="97"/>
      <c r="HA19" s="97"/>
      <c r="HB19" s="97"/>
      <c r="HC19" s="97"/>
      <c r="HD19" s="97"/>
      <c r="HE19" s="97"/>
      <c r="HF19" s="97"/>
      <c r="HG19" s="97"/>
      <c r="HH19" s="97"/>
      <c r="HI19" s="97"/>
      <c r="HJ19" s="97"/>
      <c r="HK19" s="97"/>
      <c r="HL19" s="97"/>
      <c r="HM19" s="97"/>
      <c r="HN19" s="97"/>
      <c r="HO19" s="97"/>
      <c r="HP19" s="97"/>
      <c r="HQ19" s="97"/>
      <c r="HR19" s="97"/>
      <c r="HS19" s="97"/>
      <c r="HT19" s="97"/>
      <c r="HU19" s="97"/>
      <c r="HV19" s="97"/>
      <c r="HW19" s="97"/>
      <c r="HX19" s="97"/>
      <c r="HY19" s="97"/>
      <c r="HZ19" s="97"/>
      <c r="IA19" s="97"/>
      <c r="IB19" s="97"/>
      <c r="IC19" s="97"/>
      <c r="ID19" s="97"/>
      <c r="IE19" s="97"/>
      <c r="IF19" s="97"/>
      <c r="IG19" s="97"/>
      <c r="IH19" s="97"/>
      <c r="II19" s="97"/>
      <c r="IJ19" s="97"/>
      <c r="IK19" s="97"/>
      <c r="IL19" s="97"/>
      <c r="IM19" s="97"/>
      <c r="IN19" s="97"/>
      <c r="IO19" s="97"/>
      <c r="IP19" s="97"/>
      <c r="IQ19" s="97"/>
      <c r="IR19" s="97"/>
      <c r="IS19" s="97"/>
      <c r="IT19" s="97"/>
      <c r="IU19" s="97"/>
      <c r="IV19" s="97"/>
      <c r="IW19" s="97"/>
      <c r="IX19" s="97"/>
      <c r="IY19" s="97"/>
      <c r="IZ19" s="97"/>
      <c r="JA19" s="97"/>
      <c r="JB19" s="97"/>
      <c r="JC19" s="97"/>
      <c r="JD19" s="97"/>
      <c r="JE19" s="97"/>
      <c r="JF19" s="97"/>
      <c r="JG19" s="97"/>
      <c r="JH19" s="97"/>
      <c r="JI19" s="97"/>
      <c r="JJ19" s="97"/>
      <c r="JK19" s="97"/>
    </row>
    <row r="20" spans="1:271" x14ac:dyDescent="0.15">
      <c r="A20" s="97"/>
      <c r="B20" s="97"/>
      <c r="C20" s="97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7"/>
      <c r="AL20" s="97"/>
      <c r="AM20" s="97"/>
      <c r="AN20" s="97"/>
      <c r="AO20" s="97"/>
      <c r="AP20" s="97"/>
      <c r="AQ20" s="97"/>
      <c r="AR20" s="97"/>
      <c r="AS20" s="97"/>
      <c r="AT20" s="97"/>
      <c r="AU20" s="97"/>
      <c r="AV20" s="97"/>
      <c r="AW20" s="97"/>
      <c r="AX20" s="97"/>
      <c r="AY20" s="97"/>
      <c r="AZ20" s="97"/>
      <c r="BA20" s="97"/>
      <c r="BB20" s="97"/>
      <c r="BC20" s="97"/>
      <c r="BD20" s="97"/>
      <c r="BE20" s="97"/>
      <c r="BF20" s="97"/>
      <c r="BG20" s="97"/>
      <c r="BH20" s="97"/>
      <c r="BI20" s="97"/>
      <c r="BJ20" s="97"/>
      <c r="BK20" s="97"/>
      <c r="BL20" s="97"/>
      <c r="BM20" s="97"/>
      <c r="BN20" s="97"/>
      <c r="BO20" s="97"/>
      <c r="BP20" s="97"/>
      <c r="BQ20" s="97"/>
      <c r="BR20" s="97"/>
      <c r="BS20" s="97"/>
      <c r="BT20" s="97"/>
      <c r="BU20" s="97"/>
      <c r="BV20" s="97"/>
      <c r="BW20" s="97"/>
      <c r="BX20" s="97"/>
      <c r="BY20" s="97"/>
      <c r="BZ20" s="97"/>
      <c r="CA20" s="97"/>
      <c r="CB20" s="97"/>
      <c r="CC20" s="97"/>
      <c r="CD20" s="97"/>
      <c r="CE20" s="97"/>
      <c r="CF20" s="97"/>
      <c r="CG20" s="97"/>
      <c r="CH20" s="97"/>
      <c r="CI20" s="97"/>
      <c r="CJ20" s="97"/>
      <c r="CK20" s="97"/>
      <c r="CL20" s="97"/>
      <c r="CM20" s="97"/>
      <c r="CN20" s="97"/>
      <c r="CO20" s="97"/>
      <c r="CP20" s="97"/>
      <c r="CQ20" s="97"/>
      <c r="CR20" s="97"/>
      <c r="CS20" s="97"/>
      <c r="CT20" s="97"/>
      <c r="CU20" s="97"/>
      <c r="CV20" s="97"/>
      <c r="CW20" s="97"/>
      <c r="CX20" s="97"/>
      <c r="CY20" s="97"/>
      <c r="CZ20" s="97"/>
      <c r="DA20" s="97"/>
      <c r="DB20" s="97"/>
      <c r="DC20" s="97"/>
      <c r="DD20" s="97"/>
      <c r="DE20" s="97"/>
      <c r="DF20" s="97"/>
      <c r="DG20" s="97"/>
      <c r="DH20" s="97"/>
      <c r="DI20" s="97"/>
      <c r="DJ20" s="97"/>
      <c r="DK20" s="97"/>
      <c r="DL20" s="97"/>
      <c r="DM20" s="97"/>
      <c r="DN20" s="97"/>
      <c r="DO20" s="97"/>
      <c r="DP20" s="97"/>
      <c r="DQ20" s="97"/>
      <c r="DR20" s="97"/>
      <c r="DS20" s="97"/>
      <c r="DT20" s="97"/>
      <c r="DU20" s="97"/>
      <c r="DV20" s="97"/>
      <c r="DW20" s="97"/>
      <c r="DX20" s="97"/>
      <c r="DY20" s="97"/>
      <c r="DZ20" s="97"/>
      <c r="EA20" s="97"/>
      <c r="EB20" s="97"/>
      <c r="EC20" s="97"/>
      <c r="ED20" s="97"/>
      <c r="EE20" s="97"/>
      <c r="EF20" s="97"/>
      <c r="EG20" s="97"/>
      <c r="EH20" s="97"/>
      <c r="EI20" s="97"/>
      <c r="EJ20" s="97"/>
      <c r="EK20" s="97"/>
      <c r="EL20" s="97"/>
      <c r="EM20" s="97"/>
      <c r="EN20" s="97"/>
      <c r="EO20" s="97"/>
      <c r="EP20" s="97"/>
      <c r="EQ20" s="97"/>
      <c r="ER20" s="97"/>
      <c r="ES20" s="97"/>
      <c r="ET20" s="97"/>
      <c r="EU20" s="97"/>
      <c r="EV20" s="97"/>
      <c r="EW20" s="97"/>
      <c r="EX20" s="97"/>
      <c r="EY20" s="97"/>
      <c r="EZ20" s="97"/>
      <c r="FA20" s="97"/>
      <c r="FB20" s="97"/>
      <c r="FC20" s="97"/>
      <c r="FD20" s="97"/>
      <c r="FE20" s="97"/>
      <c r="FF20" s="97"/>
      <c r="FG20" s="97"/>
      <c r="FH20" s="97"/>
      <c r="FI20" s="97"/>
      <c r="FJ20" s="97"/>
      <c r="FK20" s="97"/>
      <c r="FL20" s="97"/>
      <c r="FM20" s="97"/>
      <c r="FN20" s="97"/>
      <c r="FO20" s="97"/>
      <c r="FP20" s="97"/>
      <c r="FQ20" s="97"/>
      <c r="FR20" s="97"/>
      <c r="FS20" s="97"/>
      <c r="FT20" s="97"/>
      <c r="FU20" s="97"/>
      <c r="FV20" s="97"/>
      <c r="FW20" s="97"/>
      <c r="FX20" s="97"/>
      <c r="FY20" s="97"/>
      <c r="FZ20" s="97"/>
      <c r="GA20" s="97"/>
      <c r="GB20" s="97"/>
      <c r="GC20" s="97"/>
      <c r="GD20" s="97"/>
      <c r="GE20" s="97"/>
      <c r="GF20" s="97"/>
      <c r="GG20" s="97"/>
      <c r="GH20" s="97"/>
      <c r="GI20" s="97"/>
      <c r="GJ20" s="97"/>
      <c r="GK20" s="97"/>
      <c r="GL20" s="97"/>
      <c r="GM20" s="97"/>
      <c r="GN20" s="97"/>
      <c r="GO20" s="97"/>
      <c r="GP20" s="97"/>
      <c r="GQ20" s="97"/>
      <c r="GR20" s="97"/>
      <c r="GS20" s="97"/>
      <c r="GT20" s="97"/>
      <c r="GU20" s="97"/>
      <c r="GV20" s="97"/>
      <c r="GW20" s="97"/>
      <c r="GX20" s="97"/>
      <c r="GY20" s="97"/>
      <c r="GZ20" s="97"/>
      <c r="HA20" s="97"/>
      <c r="HB20" s="97"/>
      <c r="HC20" s="97"/>
      <c r="HD20" s="97"/>
      <c r="HE20" s="97"/>
      <c r="HF20" s="97"/>
      <c r="HG20" s="97"/>
      <c r="HH20" s="97"/>
      <c r="HI20" s="97"/>
      <c r="HJ20" s="97"/>
      <c r="HK20" s="97"/>
      <c r="HL20" s="97"/>
      <c r="HM20" s="97"/>
      <c r="HN20" s="97"/>
      <c r="HO20" s="97"/>
      <c r="HP20" s="97"/>
      <c r="HQ20" s="97"/>
      <c r="HR20" s="97"/>
      <c r="HS20" s="97"/>
      <c r="HT20" s="97"/>
      <c r="HU20" s="97"/>
      <c r="HV20" s="97"/>
      <c r="HW20" s="97"/>
      <c r="HX20" s="97"/>
      <c r="HY20" s="97"/>
      <c r="HZ20" s="97"/>
      <c r="IA20" s="97"/>
      <c r="IB20" s="97"/>
      <c r="IC20" s="97"/>
      <c r="ID20" s="97"/>
      <c r="IE20" s="97"/>
      <c r="IF20" s="97"/>
      <c r="IG20" s="97"/>
      <c r="IH20" s="97"/>
      <c r="II20" s="97"/>
      <c r="IJ20" s="97"/>
      <c r="IK20" s="97"/>
      <c r="IL20" s="97"/>
      <c r="IM20" s="97"/>
      <c r="IN20" s="97"/>
      <c r="IO20" s="97"/>
      <c r="IP20" s="97"/>
      <c r="IQ20" s="97"/>
      <c r="IR20" s="97"/>
      <c r="IS20" s="97"/>
      <c r="IT20" s="97"/>
      <c r="IU20" s="97"/>
      <c r="IV20" s="97"/>
      <c r="IW20" s="97"/>
      <c r="IX20" s="97"/>
      <c r="IY20" s="97"/>
      <c r="IZ20" s="97"/>
      <c r="JA20" s="97"/>
      <c r="JB20" s="97"/>
      <c r="JC20" s="97"/>
      <c r="JD20" s="97"/>
      <c r="JE20" s="97"/>
      <c r="JF20" s="97"/>
      <c r="JG20" s="97"/>
      <c r="JH20" s="97"/>
      <c r="JI20" s="97"/>
      <c r="JJ20" s="97"/>
      <c r="JK20" s="97"/>
    </row>
    <row r="21" spans="1:271" x14ac:dyDescent="0.15">
      <c r="A21" s="97"/>
      <c r="B21" s="97"/>
      <c r="C21" s="97"/>
      <c r="D21" s="97"/>
      <c r="E21" s="97"/>
      <c r="F21" s="97"/>
      <c r="G21" s="97"/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97"/>
      <c r="W21" s="97"/>
      <c r="X21" s="97"/>
      <c r="Y21" s="97"/>
      <c r="Z21" s="97"/>
      <c r="AA21" s="97"/>
      <c r="AB21" s="97"/>
      <c r="AC21" s="97"/>
      <c r="AD21" s="97"/>
      <c r="AE21" s="97"/>
      <c r="AF21" s="97"/>
      <c r="AG21" s="97"/>
      <c r="AH21" s="97"/>
      <c r="AI21" s="97"/>
      <c r="AJ21" s="97"/>
      <c r="AK21" s="97"/>
      <c r="AL21" s="97"/>
      <c r="AM21" s="97"/>
      <c r="AN21" s="97"/>
      <c r="AO21" s="97"/>
      <c r="AP21" s="97"/>
      <c r="AQ21" s="97"/>
      <c r="AR21" s="97"/>
      <c r="AS21" s="97"/>
      <c r="AT21" s="97"/>
      <c r="AU21" s="97"/>
      <c r="AV21" s="97"/>
      <c r="AW21" s="97"/>
      <c r="AX21" s="97"/>
      <c r="AY21" s="97"/>
      <c r="AZ21" s="97"/>
      <c r="BA21" s="97"/>
      <c r="BB21" s="97"/>
      <c r="BC21" s="97"/>
      <c r="BD21" s="97"/>
      <c r="BE21" s="97"/>
      <c r="BF21" s="97"/>
      <c r="BG21" s="97"/>
      <c r="BH21" s="97"/>
      <c r="BI21" s="97"/>
      <c r="BJ21" s="97"/>
      <c r="BK21" s="97"/>
      <c r="BL21" s="97"/>
      <c r="BM21" s="97"/>
      <c r="BN21" s="97"/>
      <c r="BO21" s="97"/>
      <c r="BP21" s="97"/>
      <c r="BQ21" s="97"/>
      <c r="BR21" s="97"/>
      <c r="BS21" s="97"/>
      <c r="BT21" s="97"/>
      <c r="BU21" s="97"/>
      <c r="BV21" s="97"/>
      <c r="BW21" s="97"/>
      <c r="BX21" s="97"/>
      <c r="BY21" s="97"/>
      <c r="BZ21" s="97"/>
      <c r="CA21" s="97"/>
      <c r="CB21" s="97"/>
      <c r="CC21" s="97"/>
      <c r="CD21" s="97"/>
      <c r="CE21" s="97"/>
      <c r="CF21" s="97"/>
      <c r="CG21" s="97"/>
      <c r="CH21" s="97"/>
      <c r="CI21" s="97"/>
      <c r="CJ21" s="97"/>
      <c r="CK21" s="97"/>
      <c r="CL21" s="97"/>
      <c r="CM21" s="97"/>
      <c r="CN21" s="97"/>
      <c r="CO21" s="97"/>
      <c r="CP21" s="97"/>
      <c r="CQ21" s="97"/>
      <c r="CR21" s="97"/>
      <c r="CS21" s="97"/>
      <c r="CT21" s="97"/>
      <c r="CU21" s="97"/>
      <c r="CV21" s="97"/>
      <c r="CW21" s="97"/>
      <c r="CX21" s="97"/>
      <c r="CY21" s="97"/>
      <c r="CZ21" s="97"/>
      <c r="DA21" s="97"/>
      <c r="DB21" s="97"/>
      <c r="DC21" s="97"/>
      <c r="DD21" s="97"/>
      <c r="DE21" s="97"/>
      <c r="DF21" s="97"/>
      <c r="DG21" s="97"/>
      <c r="DH21" s="97"/>
      <c r="DI21" s="97"/>
      <c r="DJ21" s="97"/>
      <c r="DK21" s="97"/>
      <c r="DL21" s="97"/>
      <c r="DM21" s="97"/>
      <c r="DN21" s="97"/>
      <c r="DO21" s="97"/>
      <c r="DP21" s="97"/>
      <c r="DQ21" s="97"/>
      <c r="DR21" s="97"/>
      <c r="DS21" s="97"/>
      <c r="DT21" s="97"/>
      <c r="DU21" s="97"/>
      <c r="DV21" s="97"/>
      <c r="DW21" s="97"/>
      <c r="DX21" s="97"/>
      <c r="DY21" s="97"/>
      <c r="DZ21" s="97"/>
      <c r="EA21" s="97"/>
      <c r="EB21" s="97"/>
      <c r="EC21" s="97"/>
      <c r="ED21" s="97"/>
      <c r="EE21" s="97"/>
      <c r="EF21" s="97"/>
      <c r="EG21" s="97"/>
      <c r="EH21" s="97"/>
      <c r="EI21" s="97"/>
      <c r="EJ21" s="97"/>
      <c r="EK21" s="97"/>
      <c r="EL21" s="97"/>
      <c r="EM21" s="97"/>
      <c r="EN21" s="97"/>
      <c r="EO21" s="97"/>
      <c r="EP21" s="97"/>
      <c r="EQ21" s="97"/>
      <c r="ER21" s="97"/>
      <c r="ES21" s="97"/>
      <c r="ET21" s="97"/>
      <c r="EU21" s="97"/>
      <c r="EV21" s="97"/>
      <c r="EW21" s="97"/>
      <c r="EX21" s="97"/>
      <c r="EY21" s="97"/>
      <c r="EZ21" s="97"/>
      <c r="FA21" s="97"/>
      <c r="FB21" s="97"/>
      <c r="FC21" s="97"/>
      <c r="FD21" s="97"/>
      <c r="FE21" s="97"/>
      <c r="FF21" s="97"/>
      <c r="FG21" s="97"/>
      <c r="FH21" s="97"/>
      <c r="FI21" s="97"/>
      <c r="FJ21" s="97"/>
      <c r="FK21" s="97"/>
      <c r="FL21" s="97"/>
      <c r="FM21" s="97"/>
      <c r="FN21" s="97"/>
      <c r="FO21" s="97"/>
      <c r="FP21" s="97"/>
      <c r="FQ21" s="97"/>
      <c r="FR21" s="97"/>
      <c r="FS21" s="97"/>
      <c r="FT21" s="97"/>
      <c r="FU21" s="97"/>
      <c r="FV21" s="97"/>
      <c r="FW21" s="97"/>
      <c r="FX21" s="97"/>
      <c r="FY21" s="97"/>
      <c r="FZ21" s="97"/>
      <c r="GA21" s="97"/>
      <c r="GB21" s="97"/>
      <c r="GC21" s="97"/>
      <c r="GD21" s="97"/>
      <c r="GE21" s="97"/>
      <c r="GF21" s="97"/>
      <c r="GG21" s="97"/>
      <c r="GH21" s="97"/>
      <c r="GI21" s="97"/>
      <c r="GJ21" s="97"/>
      <c r="GK21" s="97"/>
      <c r="GL21" s="97"/>
      <c r="GM21" s="97"/>
      <c r="GN21" s="97"/>
      <c r="GO21" s="97"/>
      <c r="GP21" s="97"/>
      <c r="GQ21" s="97"/>
      <c r="GR21" s="97"/>
      <c r="GS21" s="97"/>
      <c r="GT21" s="97"/>
      <c r="GU21" s="97"/>
      <c r="GV21" s="97"/>
      <c r="GW21" s="97"/>
      <c r="GX21" s="97"/>
      <c r="GY21" s="97"/>
      <c r="GZ21" s="97"/>
      <c r="HA21" s="97"/>
      <c r="HB21" s="97"/>
      <c r="HC21" s="97"/>
      <c r="HD21" s="97"/>
      <c r="HE21" s="97"/>
      <c r="HF21" s="97"/>
      <c r="HG21" s="97"/>
      <c r="HH21" s="97"/>
      <c r="HI21" s="97"/>
      <c r="HJ21" s="97"/>
      <c r="HK21" s="97"/>
      <c r="HL21" s="97"/>
      <c r="HM21" s="97"/>
      <c r="HN21" s="97"/>
      <c r="HO21" s="97"/>
      <c r="HP21" s="97"/>
      <c r="HQ21" s="97"/>
      <c r="HR21" s="97"/>
      <c r="HS21" s="97"/>
      <c r="HT21" s="97"/>
      <c r="HU21" s="97"/>
      <c r="HV21" s="97"/>
      <c r="HW21" s="97"/>
      <c r="HX21" s="97"/>
      <c r="HY21" s="97"/>
      <c r="HZ21" s="97"/>
      <c r="IA21" s="97"/>
      <c r="IB21" s="97"/>
      <c r="IC21" s="97"/>
      <c r="ID21" s="97"/>
      <c r="IE21" s="97"/>
      <c r="IF21" s="97"/>
      <c r="IG21" s="97"/>
      <c r="IH21" s="97"/>
      <c r="II21" s="97"/>
      <c r="IJ21" s="97"/>
      <c r="IK21" s="97"/>
      <c r="IL21" s="97"/>
      <c r="IM21" s="97"/>
      <c r="IN21" s="97"/>
      <c r="IO21" s="97"/>
      <c r="IP21" s="97"/>
      <c r="IQ21" s="97"/>
      <c r="IR21" s="97"/>
      <c r="IS21" s="97"/>
      <c r="IT21" s="97"/>
      <c r="IU21" s="97"/>
      <c r="IV21" s="97"/>
      <c r="IW21" s="97"/>
      <c r="IX21" s="97"/>
      <c r="IY21" s="97"/>
      <c r="IZ21" s="97"/>
      <c r="JA21" s="97"/>
      <c r="JB21" s="97"/>
      <c r="JC21" s="97"/>
      <c r="JD21" s="97"/>
      <c r="JE21" s="97"/>
      <c r="JF21" s="97"/>
      <c r="JG21" s="97"/>
      <c r="JH21" s="97"/>
      <c r="JI21" s="97"/>
      <c r="JJ21" s="97"/>
      <c r="JK21" s="97"/>
    </row>
    <row r="22" spans="1:271" x14ac:dyDescent="0.15">
      <c r="A22" s="97"/>
      <c r="B22" s="97"/>
      <c r="C22" s="97"/>
      <c r="D22" s="97"/>
      <c r="E22" s="97"/>
      <c r="F22" s="97"/>
      <c r="G22" s="97"/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97"/>
      <c r="W22" s="97"/>
      <c r="X22" s="97"/>
      <c r="Y22" s="97"/>
      <c r="Z22" s="97"/>
      <c r="AA22" s="97"/>
      <c r="AB22" s="97"/>
      <c r="AC22" s="97"/>
      <c r="AD22" s="97"/>
      <c r="AE22" s="97"/>
      <c r="AF22" s="97"/>
      <c r="AG22" s="97"/>
      <c r="AH22" s="97"/>
      <c r="AI22" s="97"/>
      <c r="AJ22" s="97"/>
      <c r="AK22" s="97"/>
      <c r="AL22" s="97"/>
      <c r="AM22" s="97"/>
      <c r="AN22" s="97"/>
      <c r="AO22" s="97"/>
      <c r="AP22" s="97"/>
      <c r="AQ22" s="97"/>
      <c r="AR22" s="97"/>
      <c r="AS22" s="97"/>
      <c r="AT22" s="97"/>
      <c r="AU22" s="97"/>
      <c r="AV22" s="97"/>
      <c r="AW22" s="97"/>
      <c r="AX22" s="97"/>
      <c r="AY22" s="97"/>
      <c r="AZ22" s="97"/>
      <c r="BA22" s="97"/>
      <c r="BB22" s="97"/>
      <c r="BC22" s="97"/>
      <c r="BD22" s="97"/>
      <c r="BE22" s="97"/>
      <c r="BF22" s="97"/>
      <c r="BG22" s="97"/>
      <c r="BH22" s="97"/>
      <c r="BI22" s="97"/>
      <c r="BJ22" s="97"/>
      <c r="BK22" s="97"/>
      <c r="BL22" s="97"/>
      <c r="BM22" s="97"/>
      <c r="BN22" s="97"/>
      <c r="BO22" s="97"/>
      <c r="BP22" s="97"/>
      <c r="BQ22" s="97"/>
      <c r="BR22" s="97"/>
      <c r="BS22" s="97"/>
      <c r="BT22" s="97"/>
      <c r="BU22" s="97"/>
      <c r="BV22" s="97"/>
      <c r="BW22" s="97"/>
      <c r="BX22" s="97"/>
      <c r="BY22" s="97"/>
      <c r="BZ22" s="97"/>
      <c r="CA22" s="97"/>
      <c r="CB22" s="97"/>
      <c r="CC22" s="97"/>
      <c r="CD22" s="97"/>
      <c r="CE22" s="97"/>
      <c r="CF22" s="97"/>
      <c r="CG22" s="97"/>
      <c r="CH22" s="97"/>
      <c r="CI22" s="97"/>
      <c r="CJ22" s="97"/>
      <c r="CK22" s="97"/>
      <c r="CL22" s="97"/>
      <c r="CM22" s="97"/>
      <c r="CN22" s="97"/>
      <c r="CO22" s="97"/>
      <c r="CP22" s="97"/>
      <c r="CQ22" s="97"/>
      <c r="CR22" s="97"/>
      <c r="CS22" s="97"/>
      <c r="CT22" s="97"/>
      <c r="CU22" s="97"/>
      <c r="CV22" s="97"/>
      <c r="CW22" s="97"/>
      <c r="CX22" s="97"/>
      <c r="CY22" s="97"/>
      <c r="CZ22" s="97"/>
      <c r="DA22" s="97"/>
      <c r="DB22" s="97"/>
      <c r="DC22" s="97"/>
      <c r="DD22" s="97"/>
      <c r="DE22" s="97"/>
      <c r="DF22" s="97"/>
      <c r="DG22" s="97"/>
      <c r="DH22" s="97"/>
      <c r="DI22" s="97"/>
      <c r="DJ22" s="97"/>
      <c r="DK22" s="97"/>
      <c r="DL22" s="97"/>
      <c r="DM22" s="97"/>
      <c r="DN22" s="97"/>
      <c r="DO22" s="97"/>
      <c r="DP22" s="97"/>
      <c r="DQ22" s="97"/>
      <c r="DR22" s="97"/>
      <c r="DS22" s="97"/>
      <c r="DT22" s="97"/>
      <c r="DU22" s="97"/>
      <c r="DV22" s="97"/>
      <c r="DW22" s="97"/>
      <c r="DX22" s="97"/>
      <c r="DY22" s="97"/>
      <c r="DZ22" s="97"/>
      <c r="EA22" s="97"/>
      <c r="EB22" s="97"/>
      <c r="EC22" s="97"/>
      <c r="ED22" s="97"/>
      <c r="EE22" s="97"/>
      <c r="EF22" s="97"/>
      <c r="EG22" s="97"/>
      <c r="EH22" s="97"/>
      <c r="EI22" s="97"/>
      <c r="EJ22" s="97"/>
      <c r="EK22" s="97"/>
      <c r="EL22" s="97"/>
      <c r="EM22" s="97"/>
      <c r="EN22" s="97"/>
      <c r="EO22" s="97"/>
      <c r="EP22" s="97"/>
      <c r="EQ22" s="97"/>
      <c r="ER22" s="97"/>
      <c r="ES22" s="97"/>
      <c r="ET22" s="97"/>
      <c r="EU22" s="97"/>
      <c r="EV22" s="97"/>
      <c r="EW22" s="97"/>
      <c r="EX22" s="97"/>
      <c r="EY22" s="97"/>
      <c r="EZ22" s="97"/>
      <c r="FA22" s="97"/>
      <c r="FB22" s="97"/>
      <c r="FC22" s="97"/>
      <c r="FD22" s="97"/>
      <c r="FE22" s="97"/>
      <c r="FF22" s="97"/>
      <c r="FG22" s="97"/>
      <c r="FH22" s="97"/>
      <c r="FI22" s="97"/>
      <c r="FJ22" s="97"/>
      <c r="FK22" s="97"/>
      <c r="FL22" s="97"/>
      <c r="FM22" s="97"/>
      <c r="FN22" s="97"/>
      <c r="FO22" s="97"/>
      <c r="FP22" s="97"/>
      <c r="FQ22" s="97"/>
      <c r="FR22" s="97"/>
      <c r="FS22" s="97"/>
      <c r="FT22" s="97"/>
      <c r="FU22" s="97"/>
      <c r="FV22" s="97"/>
      <c r="FW22" s="97"/>
      <c r="FX22" s="97"/>
      <c r="FY22" s="97"/>
      <c r="FZ22" s="97"/>
      <c r="GA22" s="97"/>
      <c r="GB22" s="97"/>
      <c r="GC22" s="97"/>
      <c r="GD22" s="97"/>
      <c r="GE22" s="97"/>
      <c r="GF22" s="97"/>
      <c r="GG22" s="97"/>
      <c r="GH22" s="97"/>
      <c r="GI22" s="97"/>
      <c r="GJ22" s="97"/>
      <c r="GK22" s="97"/>
      <c r="GL22" s="97"/>
      <c r="GM22" s="97"/>
      <c r="GN22" s="97"/>
      <c r="GO22" s="97"/>
      <c r="GP22" s="97"/>
      <c r="GQ22" s="97"/>
      <c r="GR22" s="97"/>
      <c r="GS22" s="97"/>
      <c r="GT22" s="97"/>
      <c r="GU22" s="97"/>
      <c r="GV22" s="97"/>
      <c r="GW22" s="97"/>
      <c r="GX22" s="97"/>
      <c r="GY22" s="97"/>
      <c r="GZ22" s="97"/>
      <c r="HA22" s="97"/>
      <c r="HB22" s="97"/>
      <c r="HC22" s="97"/>
      <c r="HD22" s="97"/>
      <c r="HE22" s="97"/>
      <c r="HF22" s="97"/>
      <c r="HG22" s="97"/>
      <c r="HH22" s="97"/>
      <c r="HI22" s="97"/>
      <c r="HJ22" s="97"/>
      <c r="HK22" s="97"/>
      <c r="HL22" s="97"/>
      <c r="HM22" s="97"/>
      <c r="HN22" s="97"/>
      <c r="HO22" s="97"/>
      <c r="HP22" s="97"/>
      <c r="HQ22" s="97"/>
      <c r="HR22" s="97"/>
      <c r="HS22" s="97"/>
      <c r="HT22" s="97"/>
      <c r="HU22" s="97"/>
      <c r="HV22" s="97"/>
      <c r="HW22" s="97"/>
      <c r="HX22" s="97"/>
      <c r="HY22" s="97"/>
      <c r="HZ22" s="97"/>
      <c r="IA22" s="97"/>
      <c r="IB22" s="97"/>
      <c r="IC22" s="97"/>
      <c r="ID22" s="97"/>
      <c r="IE22" s="97"/>
      <c r="IF22" s="97"/>
      <c r="IG22" s="97"/>
      <c r="IH22" s="97"/>
      <c r="II22" s="97"/>
      <c r="IJ22" s="97"/>
      <c r="IK22" s="97"/>
      <c r="IL22" s="97"/>
      <c r="IM22" s="97"/>
      <c r="IN22" s="97"/>
      <c r="IO22" s="97"/>
      <c r="IP22" s="97"/>
      <c r="IQ22" s="97"/>
      <c r="IR22" s="97"/>
      <c r="IS22" s="97"/>
      <c r="IT22" s="97"/>
      <c r="IU22" s="97"/>
      <c r="IV22" s="97"/>
      <c r="IW22" s="97"/>
      <c r="IX22" s="97"/>
      <c r="IY22" s="97"/>
      <c r="IZ22" s="97"/>
      <c r="JA22" s="97"/>
      <c r="JB22" s="97"/>
      <c r="JC22" s="97"/>
      <c r="JD22" s="97"/>
      <c r="JE22" s="97"/>
      <c r="JF22" s="97"/>
      <c r="JG22" s="97"/>
      <c r="JH22" s="97"/>
      <c r="JI22" s="97"/>
      <c r="JJ22" s="97"/>
      <c r="JK22" s="97"/>
    </row>
    <row r="23" spans="1:271" x14ac:dyDescent="0.15">
      <c r="A23" s="97"/>
      <c r="B23" s="97"/>
      <c r="C23" s="97"/>
      <c r="D23" s="97"/>
      <c r="E23" s="97"/>
      <c r="F23" s="97"/>
      <c r="G23" s="97"/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97"/>
      <c r="W23" s="97"/>
      <c r="X23" s="97"/>
      <c r="Y23" s="97"/>
      <c r="Z23" s="97"/>
      <c r="AA23" s="97"/>
      <c r="AB23" s="97"/>
      <c r="AC23" s="97"/>
      <c r="AD23" s="97"/>
      <c r="AE23" s="97"/>
      <c r="AF23" s="97"/>
      <c r="AG23" s="97"/>
      <c r="AH23" s="97"/>
      <c r="AI23" s="97"/>
      <c r="AJ23" s="97"/>
      <c r="AK23" s="97"/>
      <c r="AL23" s="97"/>
      <c r="AM23" s="97"/>
      <c r="AN23" s="97"/>
      <c r="AO23" s="97"/>
      <c r="AP23" s="97"/>
      <c r="AQ23" s="97"/>
      <c r="AR23" s="97"/>
      <c r="AS23" s="97"/>
      <c r="AT23" s="97"/>
      <c r="AU23" s="97"/>
      <c r="AV23" s="97"/>
      <c r="AW23" s="97"/>
      <c r="AX23" s="97"/>
      <c r="AY23" s="97"/>
      <c r="AZ23" s="97"/>
      <c r="BA23" s="97"/>
      <c r="BB23" s="97"/>
      <c r="BC23" s="97"/>
      <c r="BD23" s="97"/>
      <c r="BE23" s="97"/>
      <c r="BF23" s="97"/>
      <c r="BG23" s="97"/>
      <c r="BH23" s="97"/>
      <c r="BI23" s="97"/>
      <c r="BJ23" s="97"/>
      <c r="BK23" s="97"/>
      <c r="BL23" s="97"/>
      <c r="BM23" s="97"/>
      <c r="BN23" s="97"/>
      <c r="BO23" s="97"/>
      <c r="BP23" s="97"/>
      <c r="BQ23" s="97"/>
      <c r="BR23" s="97"/>
      <c r="BS23" s="97"/>
      <c r="BT23" s="97"/>
      <c r="BU23" s="97"/>
      <c r="BV23" s="97"/>
      <c r="BW23" s="97"/>
      <c r="BX23" s="97"/>
      <c r="BY23" s="97"/>
      <c r="BZ23" s="97"/>
      <c r="CA23" s="97"/>
      <c r="CB23" s="97"/>
      <c r="CC23" s="97"/>
      <c r="CD23" s="97"/>
      <c r="CE23" s="97"/>
      <c r="CF23" s="97"/>
      <c r="CG23" s="97"/>
      <c r="CH23" s="97"/>
      <c r="CI23" s="97"/>
      <c r="CJ23" s="97"/>
      <c r="CK23" s="97"/>
      <c r="CL23" s="97"/>
      <c r="CM23" s="97"/>
      <c r="CN23" s="97"/>
      <c r="CO23" s="97"/>
      <c r="CP23" s="97"/>
      <c r="CQ23" s="97"/>
      <c r="CR23" s="97"/>
      <c r="CS23" s="97"/>
      <c r="CT23" s="97"/>
      <c r="CU23" s="97"/>
      <c r="CV23" s="97"/>
      <c r="CW23" s="97"/>
      <c r="CX23" s="97"/>
      <c r="CY23" s="97"/>
      <c r="CZ23" s="97"/>
      <c r="DA23" s="97"/>
      <c r="DB23" s="97"/>
      <c r="DC23" s="97"/>
      <c r="DD23" s="97"/>
      <c r="DE23" s="97"/>
      <c r="DF23" s="97"/>
      <c r="DG23" s="97"/>
      <c r="DH23" s="97"/>
      <c r="DI23" s="97"/>
      <c r="DJ23" s="97"/>
      <c r="DK23" s="97"/>
      <c r="DL23" s="97"/>
      <c r="DM23" s="97"/>
      <c r="DN23" s="97"/>
      <c r="DO23" s="97"/>
      <c r="DP23" s="97"/>
      <c r="DQ23" s="97"/>
      <c r="DR23" s="97"/>
      <c r="DS23" s="97"/>
      <c r="DT23" s="97"/>
      <c r="DU23" s="97"/>
      <c r="DV23" s="97"/>
      <c r="DW23" s="97"/>
      <c r="DX23" s="97"/>
      <c r="DY23" s="97"/>
      <c r="DZ23" s="97"/>
      <c r="EA23" s="97"/>
      <c r="EB23" s="97"/>
      <c r="EC23" s="97"/>
      <c r="ED23" s="97"/>
      <c r="EE23" s="97"/>
      <c r="EF23" s="97"/>
      <c r="EG23" s="97"/>
      <c r="EH23" s="97"/>
      <c r="EI23" s="97"/>
      <c r="EJ23" s="97"/>
      <c r="EK23" s="97"/>
      <c r="EL23" s="97"/>
      <c r="EM23" s="97"/>
      <c r="EN23" s="97"/>
      <c r="EO23" s="97"/>
      <c r="EP23" s="97"/>
      <c r="EQ23" s="97"/>
      <c r="ER23" s="97"/>
      <c r="ES23" s="97"/>
      <c r="ET23" s="97"/>
      <c r="EU23" s="97"/>
      <c r="EV23" s="97"/>
      <c r="EW23" s="97"/>
      <c r="EX23" s="97"/>
      <c r="EY23" s="97"/>
      <c r="EZ23" s="97"/>
      <c r="FA23" s="97"/>
      <c r="FB23" s="97"/>
      <c r="FC23" s="97"/>
      <c r="FD23" s="97"/>
      <c r="FE23" s="97"/>
      <c r="FF23" s="97"/>
      <c r="FG23" s="97"/>
      <c r="FH23" s="97"/>
      <c r="FI23" s="97"/>
      <c r="FJ23" s="97"/>
      <c r="FK23" s="97"/>
      <c r="FL23" s="97"/>
      <c r="FM23" s="97"/>
      <c r="FN23" s="97"/>
      <c r="FO23" s="97"/>
      <c r="FP23" s="97"/>
      <c r="FQ23" s="97"/>
      <c r="FR23" s="97"/>
      <c r="FS23" s="97"/>
      <c r="FT23" s="97"/>
      <c r="FU23" s="97"/>
      <c r="FV23" s="97"/>
      <c r="FW23" s="97"/>
      <c r="FX23" s="97"/>
      <c r="FY23" s="97"/>
      <c r="FZ23" s="97"/>
      <c r="GA23" s="97"/>
      <c r="GB23" s="97"/>
      <c r="GC23" s="97"/>
      <c r="GD23" s="97"/>
      <c r="GE23" s="97"/>
      <c r="GF23" s="97"/>
      <c r="GG23" s="97"/>
      <c r="GH23" s="97"/>
      <c r="GI23" s="97"/>
      <c r="GJ23" s="97"/>
      <c r="GK23" s="97"/>
      <c r="GL23" s="97"/>
      <c r="GM23" s="97"/>
      <c r="GN23" s="97"/>
      <c r="GO23" s="97"/>
      <c r="GP23" s="97"/>
      <c r="GQ23" s="97"/>
      <c r="GR23" s="97"/>
      <c r="GS23" s="97"/>
      <c r="GT23" s="97"/>
      <c r="GU23" s="97"/>
      <c r="GV23" s="97"/>
      <c r="GW23" s="97"/>
      <c r="GX23" s="97"/>
      <c r="GY23" s="97"/>
      <c r="GZ23" s="97"/>
      <c r="HA23" s="97"/>
      <c r="HB23" s="97"/>
      <c r="HC23" s="97"/>
      <c r="HD23" s="97"/>
      <c r="HE23" s="97"/>
      <c r="HF23" s="97"/>
      <c r="HG23" s="97"/>
      <c r="HH23" s="97"/>
      <c r="HI23" s="97"/>
      <c r="HJ23" s="97"/>
      <c r="HK23" s="97"/>
      <c r="HL23" s="97"/>
      <c r="HM23" s="97"/>
      <c r="HN23" s="97"/>
      <c r="HO23" s="97"/>
      <c r="HP23" s="97"/>
      <c r="HQ23" s="97"/>
      <c r="HR23" s="97"/>
      <c r="HS23" s="97"/>
      <c r="HT23" s="97"/>
      <c r="HU23" s="97"/>
      <c r="HV23" s="97"/>
      <c r="HW23" s="97"/>
      <c r="HX23" s="97"/>
      <c r="HY23" s="97"/>
      <c r="HZ23" s="97"/>
      <c r="IA23" s="97"/>
      <c r="IB23" s="97"/>
      <c r="IC23" s="97"/>
      <c r="ID23" s="97"/>
      <c r="IE23" s="97"/>
      <c r="IF23" s="97"/>
      <c r="IG23" s="97"/>
      <c r="IH23" s="97"/>
      <c r="II23" s="97"/>
      <c r="IJ23" s="97"/>
      <c r="IK23" s="97"/>
      <c r="IL23" s="97"/>
      <c r="IM23" s="97"/>
      <c r="IN23" s="97"/>
      <c r="IO23" s="97"/>
      <c r="IP23" s="97"/>
      <c r="IQ23" s="97"/>
      <c r="IR23" s="97"/>
      <c r="IS23" s="97"/>
      <c r="IT23" s="97"/>
      <c r="IU23" s="97"/>
      <c r="IV23" s="97"/>
      <c r="IW23" s="97"/>
      <c r="IX23" s="97"/>
      <c r="IY23" s="97"/>
      <c r="IZ23" s="97"/>
      <c r="JA23" s="97"/>
      <c r="JB23" s="97"/>
      <c r="JC23" s="97"/>
      <c r="JD23" s="97"/>
      <c r="JE23" s="97"/>
      <c r="JF23" s="97"/>
      <c r="JG23" s="97"/>
      <c r="JH23" s="97"/>
      <c r="JI23" s="97"/>
      <c r="JJ23" s="97"/>
      <c r="JK23" s="97"/>
    </row>
    <row r="24" spans="1:271" x14ac:dyDescent="0.15">
      <c r="A24" s="97"/>
      <c r="B24" s="97"/>
      <c r="C24" s="97"/>
      <c r="D24" s="97"/>
      <c r="E24" s="97"/>
      <c r="F24" s="97"/>
      <c r="G24" s="97"/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97"/>
      <c r="W24" s="97"/>
      <c r="X24" s="97"/>
      <c r="Y24" s="97"/>
      <c r="Z24" s="97"/>
      <c r="AA24" s="97"/>
      <c r="AB24" s="97"/>
      <c r="AC24" s="97"/>
      <c r="AD24" s="97"/>
      <c r="AE24" s="97"/>
      <c r="AF24" s="97"/>
      <c r="AG24" s="97"/>
      <c r="AH24" s="97"/>
      <c r="AI24" s="97"/>
      <c r="AJ24" s="97"/>
      <c r="AK24" s="97"/>
      <c r="AL24" s="97"/>
      <c r="AM24" s="97"/>
      <c r="AN24" s="97"/>
      <c r="AO24" s="97"/>
      <c r="AP24" s="97"/>
      <c r="AQ24" s="97"/>
      <c r="AR24" s="97"/>
      <c r="AS24" s="97"/>
      <c r="AT24" s="97"/>
      <c r="AU24" s="97"/>
      <c r="AV24" s="97"/>
      <c r="AW24" s="97"/>
      <c r="AX24" s="97"/>
      <c r="AY24" s="97"/>
      <c r="AZ24" s="97"/>
      <c r="BA24" s="97"/>
      <c r="BB24" s="97"/>
      <c r="BC24" s="97"/>
      <c r="BD24" s="97"/>
      <c r="BE24" s="97"/>
      <c r="BF24" s="97"/>
      <c r="BG24" s="97"/>
      <c r="BH24" s="97"/>
      <c r="BI24" s="97"/>
      <c r="BJ24" s="97"/>
      <c r="BK24" s="97"/>
      <c r="BL24" s="97"/>
      <c r="BM24" s="97"/>
      <c r="BN24" s="97"/>
      <c r="BO24" s="97"/>
      <c r="BP24" s="97"/>
      <c r="BQ24" s="97"/>
      <c r="BR24" s="97"/>
      <c r="BS24" s="97"/>
      <c r="BT24" s="97"/>
      <c r="BU24" s="97"/>
      <c r="BV24" s="97"/>
      <c r="BW24" s="97"/>
      <c r="BX24" s="97"/>
      <c r="BY24" s="97"/>
      <c r="BZ24" s="97"/>
      <c r="CA24" s="97"/>
      <c r="CB24" s="97"/>
      <c r="CC24" s="97"/>
      <c r="CD24" s="97"/>
      <c r="CE24" s="97"/>
      <c r="CF24" s="97"/>
      <c r="CG24" s="97"/>
      <c r="CH24" s="97"/>
      <c r="CI24" s="97"/>
      <c r="CJ24" s="97"/>
      <c r="CK24" s="97"/>
      <c r="CL24" s="97"/>
      <c r="CM24" s="97"/>
      <c r="CN24" s="97"/>
      <c r="CO24" s="97"/>
      <c r="CP24" s="97"/>
      <c r="CQ24" s="97"/>
      <c r="CR24" s="97"/>
      <c r="CS24" s="97"/>
      <c r="CT24" s="97"/>
      <c r="CU24" s="97"/>
      <c r="CV24" s="97"/>
      <c r="CW24" s="97"/>
      <c r="CX24" s="97"/>
      <c r="CY24" s="97"/>
      <c r="CZ24" s="97"/>
      <c r="DA24" s="97"/>
      <c r="DB24" s="97"/>
      <c r="DC24" s="97"/>
      <c r="DD24" s="97"/>
      <c r="DE24" s="97"/>
      <c r="DF24" s="97"/>
      <c r="DG24" s="97"/>
      <c r="DH24" s="97"/>
      <c r="DI24" s="97"/>
      <c r="DJ24" s="97"/>
      <c r="DK24" s="97"/>
      <c r="DL24" s="97"/>
      <c r="DM24" s="97"/>
      <c r="DN24" s="97"/>
      <c r="DO24" s="97"/>
      <c r="DP24" s="97"/>
      <c r="DQ24" s="97"/>
      <c r="DR24" s="97"/>
      <c r="DS24" s="97"/>
      <c r="DT24" s="97"/>
      <c r="DU24" s="97"/>
      <c r="DV24" s="97"/>
      <c r="DW24" s="97"/>
      <c r="DX24" s="97"/>
      <c r="DY24" s="97"/>
      <c r="DZ24" s="97"/>
      <c r="EA24" s="97"/>
      <c r="EB24" s="97"/>
      <c r="EC24" s="97"/>
      <c r="ED24" s="97"/>
      <c r="EE24" s="97"/>
      <c r="EF24" s="97"/>
      <c r="EG24" s="97"/>
      <c r="EH24" s="97"/>
      <c r="EI24" s="97"/>
      <c r="EJ24" s="97"/>
      <c r="EK24" s="97"/>
      <c r="EL24" s="97"/>
      <c r="EM24" s="97"/>
      <c r="EN24" s="97"/>
      <c r="EO24" s="97"/>
      <c r="EP24" s="97"/>
      <c r="EQ24" s="97"/>
      <c r="ER24" s="97"/>
      <c r="ES24" s="97"/>
      <c r="ET24" s="97"/>
      <c r="EU24" s="97"/>
      <c r="EV24" s="97"/>
      <c r="EW24" s="97"/>
      <c r="EX24" s="97"/>
      <c r="EY24" s="97"/>
      <c r="EZ24" s="97"/>
      <c r="FA24" s="97"/>
      <c r="FB24" s="97"/>
      <c r="FC24" s="97"/>
      <c r="FD24" s="97"/>
      <c r="FE24" s="97"/>
      <c r="FF24" s="97"/>
      <c r="FG24" s="97"/>
      <c r="FH24" s="97"/>
      <c r="FI24" s="97"/>
      <c r="FJ24" s="97"/>
      <c r="FK24" s="97"/>
      <c r="FL24" s="97"/>
      <c r="FM24" s="97"/>
      <c r="FN24" s="97"/>
      <c r="FO24" s="97"/>
      <c r="FP24" s="97"/>
      <c r="FQ24" s="97"/>
      <c r="FR24" s="97"/>
      <c r="FS24" s="97"/>
      <c r="FT24" s="97"/>
      <c r="FU24" s="97"/>
      <c r="FV24" s="97"/>
      <c r="FW24" s="97"/>
      <c r="FX24" s="97"/>
      <c r="FY24" s="97"/>
      <c r="FZ24" s="97"/>
      <c r="GA24" s="97"/>
      <c r="GB24" s="97"/>
      <c r="GC24" s="97"/>
      <c r="GD24" s="97"/>
      <c r="GE24" s="97"/>
      <c r="GF24" s="97"/>
      <c r="GG24" s="97"/>
      <c r="GH24" s="97"/>
      <c r="GI24" s="97"/>
      <c r="GJ24" s="97"/>
      <c r="GK24" s="97"/>
      <c r="GL24" s="97"/>
      <c r="GM24" s="97"/>
      <c r="GN24" s="97"/>
      <c r="GO24" s="97"/>
      <c r="GP24" s="97"/>
      <c r="GQ24" s="97"/>
      <c r="GR24" s="97"/>
      <c r="GS24" s="97"/>
      <c r="GT24" s="97"/>
      <c r="GU24" s="97"/>
      <c r="GV24" s="97"/>
      <c r="GW24" s="97"/>
      <c r="GX24" s="97"/>
      <c r="GY24" s="97"/>
      <c r="GZ24" s="97"/>
      <c r="HA24" s="97"/>
      <c r="HB24" s="97"/>
      <c r="HC24" s="97"/>
      <c r="HD24" s="97"/>
      <c r="HE24" s="97"/>
      <c r="HF24" s="97"/>
      <c r="HG24" s="97"/>
      <c r="HH24" s="97"/>
      <c r="HI24" s="97"/>
      <c r="HJ24" s="97"/>
      <c r="HK24" s="97"/>
      <c r="HL24" s="97"/>
      <c r="HM24" s="97"/>
      <c r="HN24" s="97"/>
      <c r="HO24" s="97"/>
      <c r="HP24" s="97"/>
      <c r="HQ24" s="97"/>
      <c r="HR24" s="97"/>
      <c r="HS24" s="97"/>
      <c r="HT24" s="97"/>
      <c r="HU24" s="97"/>
      <c r="HV24" s="97"/>
      <c r="HW24" s="97"/>
      <c r="HX24" s="97"/>
      <c r="HY24" s="97"/>
      <c r="HZ24" s="97"/>
      <c r="IA24" s="97"/>
      <c r="IB24" s="97"/>
      <c r="IC24" s="97"/>
      <c r="ID24" s="97"/>
      <c r="IE24" s="97"/>
      <c r="IF24" s="97"/>
      <c r="IG24" s="97"/>
      <c r="IH24" s="97"/>
      <c r="II24" s="97"/>
      <c r="IJ24" s="97"/>
      <c r="IK24" s="97"/>
      <c r="IL24" s="97"/>
      <c r="IM24" s="97"/>
      <c r="IN24" s="97"/>
      <c r="IO24" s="97"/>
      <c r="IP24" s="97"/>
      <c r="IQ24" s="97"/>
      <c r="IR24" s="97"/>
      <c r="IS24" s="97"/>
      <c r="IT24" s="97"/>
      <c r="IU24" s="97"/>
      <c r="IV24" s="97"/>
      <c r="IW24" s="97"/>
      <c r="IX24" s="97"/>
      <c r="IY24" s="97"/>
      <c r="IZ24" s="97"/>
      <c r="JA24" s="97"/>
      <c r="JB24" s="97"/>
      <c r="JC24" s="97"/>
      <c r="JD24" s="97"/>
      <c r="JE24" s="97"/>
      <c r="JF24" s="97"/>
      <c r="JG24" s="97"/>
      <c r="JH24" s="97"/>
      <c r="JI24" s="97"/>
      <c r="JJ24" s="97"/>
      <c r="JK24" s="97"/>
    </row>
    <row r="25" spans="1:271" x14ac:dyDescent="0.15">
      <c r="A25" s="97"/>
      <c r="B25" s="97"/>
      <c r="C25" s="97"/>
      <c r="D25" s="97"/>
      <c r="E25" s="97"/>
      <c r="F25" s="97"/>
      <c r="G25" s="97"/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97"/>
      <c r="W25" s="97"/>
      <c r="X25" s="97"/>
      <c r="Y25" s="97"/>
      <c r="Z25" s="97"/>
      <c r="AA25" s="97"/>
      <c r="AB25" s="97"/>
      <c r="AC25" s="97"/>
      <c r="AD25" s="97"/>
      <c r="AE25" s="97"/>
      <c r="AF25" s="97"/>
      <c r="AG25" s="97"/>
      <c r="AH25" s="97"/>
      <c r="AI25" s="97"/>
      <c r="AJ25" s="97"/>
      <c r="AK25" s="97"/>
      <c r="AL25" s="97"/>
      <c r="AM25" s="97"/>
      <c r="AN25" s="97"/>
      <c r="AO25" s="97"/>
      <c r="AP25" s="97"/>
      <c r="AQ25" s="97"/>
      <c r="AR25" s="97"/>
      <c r="AS25" s="97"/>
      <c r="AT25" s="97"/>
      <c r="AU25" s="97"/>
      <c r="AV25" s="97"/>
      <c r="AW25" s="97"/>
      <c r="AX25" s="97"/>
      <c r="AY25" s="97"/>
      <c r="AZ25" s="97"/>
      <c r="BA25" s="97"/>
      <c r="BB25" s="97"/>
      <c r="BC25" s="97"/>
      <c r="BD25" s="97"/>
      <c r="BE25" s="97"/>
      <c r="BF25" s="97"/>
      <c r="BG25" s="97"/>
      <c r="BH25" s="97"/>
      <c r="BI25" s="97"/>
      <c r="BJ25" s="97"/>
      <c r="BK25" s="97"/>
      <c r="BL25" s="97"/>
      <c r="BM25" s="97"/>
      <c r="BN25" s="97"/>
      <c r="BO25" s="97"/>
      <c r="BP25" s="97"/>
      <c r="BQ25" s="97"/>
      <c r="BR25" s="97"/>
      <c r="BS25" s="97"/>
      <c r="BT25" s="97"/>
      <c r="BU25" s="97"/>
      <c r="BV25" s="97"/>
      <c r="BW25" s="97"/>
      <c r="BX25" s="97"/>
      <c r="BY25" s="97"/>
      <c r="BZ25" s="97"/>
      <c r="CA25" s="97"/>
      <c r="CB25" s="97"/>
      <c r="CC25" s="97"/>
      <c r="CD25" s="97"/>
      <c r="CE25" s="97"/>
      <c r="CF25" s="97"/>
      <c r="CG25" s="97"/>
      <c r="CH25" s="97"/>
      <c r="CI25" s="97"/>
      <c r="CJ25" s="97"/>
      <c r="CK25" s="97"/>
      <c r="CL25" s="97"/>
      <c r="CM25" s="97"/>
      <c r="CN25" s="97"/>
      <c r="CO25" s="97"/>
      <c r="CP25" s="97"/>
      <c r="CQ25" s="97"/>
      <c r="CR25" s="97"/>
      <c r="CS25" s="97"/>
      <c r="CT25" s="97"/>
      <c r="CU25" s="97"/>
      <c r="CV25" s="97"/>
      <c r="CW25" s="97"/>
      <c r="CX25" s="97"/>
      <c r="CY25" s="97"/>
      <c r="CZ25" s="97"/>
      <c r="DA25" s="97"/>
      <c r="DB25" s="97"/>
      <c r="DC25" s="97"/>
      <c r="DD25" s="97"/>
      <c r="DE25" s="97"/>
      <c r="DF25" s="97"/>
      <c r="DG25" s="97"/>
      <c r="DH25" s="97"/>
      <c r="DI25" s="97"/>
      <c r="DJ25" s="97"/>
      <c r="DK25" s="97"/>
      <c r="DL25" s="97"/>
      <c r="DM25" s="97"/>
      <c r="DN25" s="97"/>
      <c r="DO25" s="97"/>
      <c r="DP25" s="97"/>
      <c r="DQ25" s="97"/>
      <c r="DR25" s="97"/>
      <c r="DS25" s="97"/>
      <c r="DT25" s="97"/>
      <c r="DU25" s="97"/>
      <c r="DV25" s="97"/>
      <c r="DW25" s="97"/>
      <c r="DX25" s="97"/>
      <c r="DY25" s="97"/>
      <c r="DZ25" s="97"/>
      <c r="EA25" s="97"/>
      <c r="EB25" s="97"/>
      <c r="EC25" s="97"/>
      <c r="ED25" s="97"/>
      <c r="EE25" s="97"/>
      <c r="EF25" s="97"/>
      <c r="EG25" s="97"/>
      <c r="EH25" s="97"/>
      <c r="EI25" s="97"/>
      <c r="EJ25" s="97"/>
      <c r="EK25" s="97"/>
      <c r="EL25" s="97"/>
      <c r="EM25" s="97"/>
      <c r="EN25" s="97"/>
      <c r="EO25" s="97"/>
      <c r="EP25" s="97"/>
      <c r="EQ25" s="97"/>
      <c r="ER25" s="97"/>
      <c r="ES25" s="97"/>
      <c r="ET25" s="97"/>
      <c r="EU25" s="97"/>
      <c r="EV25" s="97"/>
      <c r="EW25" s="97"/>
      <c r="EX25" s="97"/>
      <c r="EY25" s="97"/>
      <c r="EZ25" s="97"/>
      <c r="FA25" s="97"/>
      <c r="FB25" s="97"/>
      <c r="FC25" s="97"/>
      <c r="FD25" s="97"/>
      <c r="FE25" s="97"/>
      <c r="FF25" s="97"/>
      <c r="FG25" s="97"/>
      <c r="FH25" s="97"/>
      <c r="FI25" s="97"/>
      <c r="FJ25" s="97"/>
      <c r="FK25" s="97"/>
      <c r="FL25" s="97"/>
      <c r="FM25" s="97"/>
      <c r="FN25" s="97"/>
      <c r="FO25" s="97"/>
      <c r="FP25" s="97"/>
      <c r="FQ25" s="97"/>
      <c r="FR25" s="97"/>
      <c r="FS25" s="97"/>
      <c r="FT25" s="97"/>
      <c r="FU25" s="97"/>
      <c r="FV25" s="97"/>
      <c r="FW25" s="97"/>
      <c r="FX25" s="97"/>
      <c r="FY25" s="97"/>
      <c r="FZ25" s="97"/>
      <c r="GA25" s="97"/>
      <c r="GB25" s="97"/>
      <c r="GC25" s="97"/>
      <c r="GD25" s="97"/>
      <c r="GE25" s="97"/>
      <c r="GF25" s="97"/>
      <c r="GG25" s="97"/>
      <c r="GH25" s="97"/>
      <c r="GI25" s="97"/>
      <c r="GJ25" s="97"/>
      <c r="GK25" s="97"/>
      <c r="GL25" s="97"/>
      <c r="GM25" s="97"/>
      <c r="GN25" s="97"/>
      <c r="GO25" s="97"/>
      <c r="GP25" s="97"/>
      <c r="GQ25" s="97"/>
      <c r="GR25" s="97"/>
      <c r="GS25" s="97"/>
      <c r="GT25" s="97"/>
      <c r="GU25" s="97"/>
      <c r="GV25" s="97"/>
      <c r="GW25" s="97"/>
      <c r="GX25" s="97"/>
      <c r="GY25" s="97"/>
      <c r="GZ25" s="97"/>
      <c r="HA25" s="97"/>
      <c r="HB25" s="97"/>
      <c r="HC25" s="97"/>
      <c r="HD25" s="97"/>
      <c r="HE25" s="97"/>
      <c r="HF25" s="97"/>
      <c r="HG25" s="97"/>
      <c r="HH25" s="97"/>
      <c r="HI25" s="97"/>
      <c r="HJ25" s="97"/>
      <c r="HK25" s="97"/>
      <c r="HL25" s="97"/>
      <c r="HM25" s="97"/>
      <c r="HN25" s="97"/>
      <c r="HO25" s="97"/>
      <c r="HP25" s="97"/>
      <c r="HQ25" s="97"/>
      <c r="HR25" s="97"/>
      <c r="HS25" s="97"/>
      <c r="HT25" s="97"/>
      <c r="HU25" s="97"/>
      <c r="HV25" s="97"/>
      <c r="HW25" s="97"/>
      <c r="HX25" s="97"/>
      <c r="HY25" s="97"/>
      <c r="HZ25" s="97"/>
      <c r="IA25" s="97"/>
      <c r="IB25" s="97"/>
      <c r="IC25" s="97"/>
      <c r="ID25" s="97"/>
      <c r="IE25" s="97"/>
      <c r="IF25" s="97"/>
      <c r="IG25" s="97"/>
      <c r="IH25" s="97"/>
      <c r="II25" s="97"/>
      <c r="IJ25" s="97"/>
      <c r="IK25" s="97"/>
      <c r="IL25" s="97"/>
      <c r="IM25" s="97"/>
      <c r="IN25" s="97"/>
      <c r="IO25" s="97"/>
      <c r="IP25" s="97"/>
      <c r="IQ25" s="97"/>
      <c r="IR25" s="97"/>
      <c r="IS25" s="97"/>
      <c r="IT25" s="97"/>
      <c r="IU25" s="97"/>
      <c r="IV25" s="97"/>
      <c r="IW25" s="97"/>
      <c r="IX25" s="97"/>
      <c r="IY25" s="97"/>
      <c r="IZ25" s="97"/>
      <c r="JA25" s="97"/>
      <c r="JB25" s="97"/>
      <c r="JC25" s="97"/>
      <c r="JD25" s="97"/>
      <c r="JE25" s="97"/>
      <c r="JF25" s="97"/>
      <c r="JG25" s="97"/>
      <c r="JH25" s="97"/>
      <c r="JI25" s="97"/>
      <c r="JJ25" s="97"/>
      <c r="JK25" s="97"/>
    </row>
    <row r="26" spans="1:271" x14ac:dyDescent="0.15">
      <c r="A26" s="97"/>
      <c r="B26" s="97"/>
      <c r="C26" s="97"/>
      <c r="D26" s="97"/>
      <c r="E26" s="97"/>
      <c r="F26" s="97"/>
      <c r="G26" s="97"/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97"/>
      <c r="W26" s="97"/>
      <c r="X26" s="97"/>
      <c r="Y26" s="97"/>
      <c r="Z26" s="97"/>
      <c r="AA26" s="97"/>
      <c r="AB26" s="97"/>
      <c r="AC26" s="97"/>
      <c r="AD26" s="97"/>
      <c r="AE26" s="97"/>
      <c r="AF26" s="97"/>
      <c r="AG26" s="97"/>
      <c r="AH26" s="97"/>
      <c r="AI26" s="97"/>
      <c r="AJ26" s="97"/>
      <c r="AK26" s="97"/>
      <c r="AL26" s="97"/>
      <c r="AM26" s="97"/>
      <c r="AN26" s="97"/>
      <c r="AO26" s="97"/>
      <c r="AP26" s="97"/>
      <c r="AQ26" s="97"/>
      <c r="AR26" s="97"/>
      <c r="AS26" s="97"/>
      <c r="AT26" s="97"/>
      <c r="AU26" s="97"/>
      <c r="AV26" s="97"/>
      <c r="AW26" s="97"/>
      <c r="AX26" s="97"/>
      <c r="AY26" s="97"/>
      <c r="AZ26" s="97"/>
      <c r="BA26" s="97"/>
      <c r="BB26" s="97"/>
      <c r="BC26" s="97"/>
      <c r="BD26" s="97"/>
      <c r="BE26" s="97"/>
      <c r="BF26" s="97"/>
      <c r="BG26" s="97"/>
      <c r="BH26" s="97"/>
      <c r="BI26" s="97"/>
      <c r="BJ26" s="97"/>
      <c r="BK26" s="97"/>
      <c r="BL26" s="97"/>
      <c r="BM26" s="97"/>
      <c r="BN26" s="97"/>
      <c r="BO26" s="97"/>
      <c r="BP26" s="97"/>
      <c r="BQ26" s="97"/>
      <c r="BR26" s="97"/>
      <c r="BS26" s="97"/>
      <c r="BT26" s="97"/>
      <c r="BU26" s="97"/>
      <c r="BV26" s="97"/>
      <c r="BW26" s="97"/>
      <c r="BX26" s="97"/>
      <c r="BY26" s="97"/>
      <c r="BZ26" s="97"/>
      <c r="CA26" s="97"/>
      <c r="CB26" s="97"/>
      <c r="CC26" s="97"/>
      <c r="CD26" s="97"/>
      <c r="CE26" s="97"/>
      <c r="CF26" s="97"/>
      <c r="CG26" s="97"/>
      <c r="CH26" s="97"/>
      <c r="CI26" s="97"/>
      <c r="CJ26" s="97"/>
      <c r="CK26" s="97"/>
      <c r="CL26" s="97"/>
      <c r="CM26" s="97"/>
      <c r="CN26" s="97"/>
      <c r="CO26" s="97"/>
      <c r="CP26" s="97"/>
      <c r="CQ26" s="97"/>
      <c r="CR26" s="97"/>
      <c r="CS26" s="97"/>
      <c r="CT26" s="97"/>
      <c r="CU26" s="97"/>
      <c r="CV26" s="97"/>
      <c r="CW26" s="97"/>
      <c r="CX26" s="97"/>
      <c r="CY26" s="97"/>
      <c r="CZ26" s="97"/>
      <c r="DA26" s="97"/>
      <c r="DB26" s="97"/>
      <c r="DC26" s="97"/>
      <c r="DD26" s="97"/>
      <c r="DE26" s="97"/>
      <c r="DF26" s="97"/>
      <c r="DG26" s="97"/>
      <c r="DH26" s="97"/>
      <c r="DI26" s="97"/>
      <c r="DJ26" s="97"/>
      <c r="DK26" s="97"/>
      <c r="DL26" s="97"/>
      <c r="DM26" s="97"/>
      <c r="DN26" s="97"/>
      <c r="DO26" s="97"/>
      <c r="DP26" s="97"/>
      <c r="DQ26" s="97"/>
      <c r="DR26" s="97"/>
      <c r="DS26" s="97"/>
      <c r="DT26" s="97"/>
      <c r="DU26" s="97"/>
      <c r="DV26" s="97"/>
      <c r="DW26" s="97"/>
      <c r="DX26" s="97"/>
      <c r="DY26" s="97"/>
      <c r="DZ26" s="97"/>
      <c r="EA26" s="97"/>
      <c r="EB26" s="97"/>
      <c r="EC26" s="97"/>
      <c r="ED26" s="97"/>
      <c r="EE26" s="97"/>
      <c r="EF26" s="97"/>
      <c r="EG26" s="97"/>
      <c r="EH26" s="97"/>
      <c r="EI26" s="97"/>
      <c r="EJ26" s="97"/>
      <c r="EK26" s="97"/>
      <c r="EL26" s="97"/>
      <c r="EM26" s="97"/>
      <c r="EN26" s="97"/>
      <c r="EO26" s="97"/>
      <c r="EP26" s="97"/>
      <c r="EQ26" s="97"/>
      <c r="ER26" s="97"/>
      <c r="ES26" s="97"/>
      <c r="ET26" s="97"/>
      <c r="EU26" s="97"/>
      <c r="EV26" s="97"/>
      <c r="EW26" s="97"/>
      <c r="EX26" s="97"/>
      <c r="EY26" s="97"/>
      <c r="EZ26" s="97"/>
      <c r="FA26" s="97"/>
      <c r="FB26" s="97"/>
      <c r="FC26" s="97"/>
      <c r="FD26" s="97"/>
      <c r="FE26" s="97"/>
      <c r="FF26" s="97"/>
      <c r="FG26" s="97"/>
      <c r="FH26" s="97"/>
      <c r="FI26" s="97"/>
      <c r="FJ26" s="97"/>
      <c r="FK26" s="97"/>
      <c r="FL26" s="97"/>
      <c r="FM26" s="97"/>
      <c r="FN26" s="97"/>
      <c r="FO26" s="97"/>
      <c r="FP26" s="97"/>
      <c r="FQ26" s="97"/>
      <c r="FR26" s="97"/>
      <c r="FS26" s="97"/>
      <c r="FT26" s="97"/>
      <c r="FU26" s="97"/>
      <c r="FV26" s="97"/>
      <c r="FW26" s="97"/>
      <c r="FX26" s="97"/>
      <c r="FY26" s="97"/>
      <c r="FZ26" s="97"/>
      <c r="GA26" s="97"/>
      <c r="GB26" s="97"/>
      <c r="GC26" s="97"/>
      <c r="GD26" s="97"/>
      <c r="GE26" s="97"/>
      <c r="GF26" s="97"/>
      <c r="GG26" s="97"/>
      <c r="GH26" s="97"/>
      <c r="GI26" s="97"/>
      <c r="GJ26" s="97"/>
      <c r="GK26" s="97"/>
      <c r="GL26" s="97"/>
      <c r="GM26" s="97"/>
      <c r="GN26" s="97"/>
      <c r="GO26" s="97"/>
      <c r="GP26" s="97"/>
      <c r="GQ26" s="97"/>
      <c r="GR26" s="97"/>
      <c r="GS26" s="97"/>
      <c r="GT26" s="97"/>
      <c r="GU26" s="97"/>
      <c r="GV26" s="97"/>
      <c r="GW26" s="97"/>
      <c r="GX26" s="97"/>
      <c r="GY26" s="97"/>
      <c r="GZ26" s="97"/>
      <c r="HA26" s="97"/>
      <c r="HB26" s="97"/>
      <c r="HC26" s="97"/>
      <c r="HD26" s="97"/>
      <c r="HE26" s="97"/>
      <c r="HF26" s="97"/>
      <c r="HG26" s="97"/>
      <c r="HH26" s="97"/>
      <c r="HI26" s="97"/>
      <c r="HJ26" s="97"/>
      <c r="HK26" s="97"/>
      <c r="HL26" s="97"/>
      <c r="HM26" s="97"/>
      <c r="HN26" s="97"/>
      <c r="HO26" s="97"/>
      <c r="HP26" s="97"/>
      <c r="HQ26" s="97"/>
      <c r="HR26" s="97"/>
      <c r="HS26" s="97"/>
      <c r="HT26" s="97"/>
      <c r="HU26" s="97"/>
      <c r="HV26" s="97"/>
      <c r="HW26" s="97"/>
      <c r="HX26" s="97"/>
      <c r="HY26" s="97"/>
      <c r="HZ26" s="97"/>
      <c r="IA26" s="97"/>
      <c r="IB26" s="97"/>
      <c r="IC26" s="97"/>
      <c r="ID26" s="97"/>
      <c r="IE26" s="97"/>
      <c r="IF26" s="97"/>
      <c r="IG26" s="97"/>
      <c r="IH26" s="97"/>
      <c r="II26" s="97"/>
      <c r="IJ26" s="97"/>
      <c r="IK26" s="97"/>
      <c r="IL26" s="97"/>
      <c r="IM26" s="97"/>
      <c r="IN26" s="97"/>
      <c r="IO26" s="97"/>
      <c r="IP26" s="97"/>
      <c r="IQ26" s="97"/>
      <c r="IR26" s="97"/>
      <c r="IS26" s="97"/>
      <c r="IT26" s="97"/>
      <c r="IU26" s="97"/>
      <c r="IV26" s="97"/>
      <c r="IW26" s="97"/>
      <c r="IX26" s="97"/>
      <c r="IY26" s="97"/>
      <c r="IZ26" s="97"/>
      <c r="JA26" s="97"/>
      <c r="JB26" s="97"/>
      <c r="JC26" s="97"/>
      <c r="JD26" s="97"/>
      <c r="JE26" s="97"/>
      <c r="JF26" s="97"/>
      <c r="JG26" s="97"/>
      <c r="JH26" s="97"/>
      <c r="JI26" s="97"/>
      <c r="JJ26" s="97"/>
      <c r="JK26" s="97"/>
    </row>
    <row r="27" spans="1:271" x14ac:dyDescent="0.15">
      <c r="A27" s="97"/>
      <c r="B27" s="97"/>
      <c r="C27" s="97"/>
      <c r="D27" s="97"/>
      <c r="E27" s="97"/>
      <c r="F27" s="97"/>
      <c r="G27" s="97"/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97"/>
      <c r="W27" s="97"/>
      <c r="X27" s="97"/>
      <c r="Y27" s="97"/>
      <c r="Z27" s="97"/>
      <c r="AA27" s="97"/>
      <c r="AB27" s="97"/>
      <c r="AC27" s="97"/>
      <c r="AD27" s="97"/>
      <c r="AE27" s="97"/>
      <c r="AF27" s="97"/>
      <c r="AG27" s="97"/>
      <c r="AH27" s="97"/>
      <c r="AI27" s="97"/>
      <c r="AJ27" s="97"/>
      <c r="AK27" s="97"/>
      <c r="AL27" s="97"/>
      <c r="AM27" s="97"/>
      <c r="AN27" s="97"/>
      <c r="AO27" s="97"/>
      <c r="AP27" s="97"/>
      <c r="AQ27" s="97"/>
      <c r="AR27" s="97"/>
      <c r="AS27" s="97"/>
      <c r="AT27" s="97"/>
      <c r="AU27" s="97"/>
      <c r="AV27" s="97"/>
      <c r="AW27" s="97"/>
      <c r="AX27" s="97"/>
      <c r="AY27" s="97"/>
      <c r="AZ27" s="97"/>
      <c r="BA27" s="97"/>
      <c r="BB27" s="97"/>
      <c r="BC27" s="97"/>
      <c r="BD27" s="97"/>
      <c r="BE27" s="97"/>
      <c r="BF27" s="97"/>
      <c r="BG27" s="97"/>
      <c r="BH27" s="97"/>
      <c r="BI27" s="97"/>
      <c r="BJ27" s="97"/>
      <c r="BK27" s="97"/>
      <c r="BL27" s="97"/>
      <c r="BM27" s="97"/>
      <c r="BN27" s="97"/>
      <c r="BO27" s="97"/>
      <c r="BP27" s="97"/>
      <c r="BQ27" s="97"/>
      <c r="BR27" s="97"/>
      <c r="BS27" s="97"/>
      <c r="BT27" s="97"/>
      <c r="BU27" s="97"/>
      <c r="BV27" s="97"/>
      <c r="BW27" s="97"/>
      <c r="BX27" s="97"/>
      <c r="BY27" s="97"/>
      <c r="BZ27" s="97"/>
      <c r="CA27" s="97"/>
      <c r="CB27" s="97"/>
      <c r="CC27" s="97"/>
      <c r="CD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/>
      <c r="DF27" s="97"/>
      <c r="DG27" s="97"/>
      <c r="DH27" s="97"/>
      <c r="DI27" s="97"/>
      <c r="DJ27" s="97"/>
      <c r="DK27" s="97"/>
      <c r="DL27" s="97"/>
      <c r="DM27" s="97"/>
      <c r="DN27" s="97"/>
      <c r="DO27" s="97"/>
      <c r="DP27" s="97"/>
      <c r="DQ27" s="97"/>
      <c r="DR27" s="97"/>
      <c r="DS27" s="97"/>
      <c r="DT27" s="97"/>
      <c r="DU27" s="97"/>
      <c r="DV27" s="97"/>
      <c r="DW27" s="97"/>
      <c r="DX27" s="97"/>
      <c r="DY27" s="97"/>
      <c r="DZ27" s="97"/>
      <c r="EA27" s="97"/>
      <c r="EB27" s="97"/>
      <c r="EC27" s="97"/>
      <c r="ED27" s="97"/>
      <c r="EE27" s="97"/>
      <c r="EF27" s="97"/>
      <c r="EG27" s="97"/>
      <c r="EH27" s="97"/>
      <c r="EI27" s="97"/>
      <c r="EJ27" s="97"/>
      <c r="EK27" s="97"/>
      <c r="EL27" s="97"/>
      <c r="EM27" s="97"/>
      <c r="EN27" s="97"/>
      <c r="EO27" s="97"/>
      <c r="EP27" s="97"/>
      <c r="EQ27" s="97"/>
      <c r="ER27" s="97"/>
      <c r="ES27" s="97"/>
      <c r="ET27" s="97"/>
      <c r="EU27" s="97"/>
      <c r="EV27" s="97"/>
      <c r="EW27" s="97"/>
      <c r="EX27" s="97"/>
      <c r="EY27" s="97"/>
      <c r="EZ27" s="97"/>
      <c r="FA27" s="97"/>
      <c r="FB27" s="97"/>
      <c r="FC27" s="97"/>
      <c r="FD27" s="97"/>
      <c r="FE27" s="97"/>
      <c r="FF27" s="97"/>
      <c r="FG27" s="97"/>
      <c r="FH27" s="97"/>
      <c r="FI27" s="97"/>
      <c r="FJ27" s="97"/>
      <c r="FK27" s="97"/>
      <c r="FL27" s="97"/>
      <c r="FM27" s="97"/>
      <c r="FN27" s="97"/>
      <c r="FO27" s="97"/>
      <c r="FP27" s="97"/>
      <c r="FQ27" s="97"/>
      <c r="FR27" s="97"/>
      <c r="FS27" s="97"/>
      <c r="FT27" s="97"/>
      <c r="FU27" s="97"/>
      <c r="FV27" s="97"/>
      <c r="FW27" s="97"/>
      <c r="FX27" s="97"/>
      <c r="FY27" s="97"/>
      <c r="FZ27" s="97"/>
      <c r="GA27" s="97"/>
      <c r="GB27" s="97"/>
      <c r="GC27" s="97"/>
      <c r="GD27" s="97"/>
      <c r="GE27" s="97"/>
      <c r="GF27" s="97"/>
      <c r="GG27" s="97"/>
      <c r="GH27" s="97"/>
      <c r="GI27" s="97"/>
      <c r="GJ27" s="97"/>
      <c r="GK27" s="97"/>
      <c r="GL27" s="97"/>
      <c r="GM27" s="97"/>
      <c r="GN27" s="97"/>
      <c r="GO27" s="97"/>
      <c r="GP27" s="97"/>
      <c r="GQ27" s="97"/>
      <c r="GR27" s="97"/>
      <c r="GS27" s="97"/>
      <c r="GT27" s="97"/>
      <c r="GU27" s="97"/>
      <c r="GV27" s="97"/>
      <c r="GW27" s="97"/>
      <c r="GX27" s="97"/>
      <c r="GY27" s="97"/>
      <c r="GZ27" s="97"/>
      <c r="HA27" s="97"/>
      <c r="HB27" s="97"/>
      <c r="HC27" s="97"/>
      <c r="HD27" s="97"/>
      <c r="HE27" s="97"/>
      <c r="HF27" s="97"/>
      <c r="HG27" s="97"/>
      <c r="HH27" s="97"/>
      <c r="HI27" s="97"/>
      <c r="HJ27" s="97"/>
      <c r="HK27" s="97"/>
      <c r="HL27" s="97"/>
      <c r="HM27" s="97"/>
      <c r="HN27" s="97"/>
      <c r="HO27" s="97"/>
      <c r="HP27" s="97"/>
      <c r="HQ27" s="97"/>
      <c r="HR27" s="97"/>
      <c r="HS27" s="97"/>
      <c r="HT27" s="97"/>
      <c r="HU27" s="97"/>
      <c r="HV27" s="97"/>
      <c r="HW27" s="97"/>
      <c r="HX27" s="97"/>
      <c r="HY27" s="97"/>
      <c r="HZ27" s="97"/>
      <c r="IA27" s="97"/>
      <c r="IB27" s="97"/>
      <c r="IC27" s="97"/>
      <c r="ID27" s="97"/>
      <c r="IE27" s="97"/>
      <c r="IF27" s="97"/>
      <c r="IG27" s="97"/>
      <c r="IH27" s="97"/>
      <c r="II27" s="97"/>
      <c r="IJ27" s="97"/>
      <c r="IK27" s="97"/>
      <c r="IL27" s="97"/>
      <c r="IM27" s="97"/>
      <c r="IN27" s="97"/>
      <c r="IO27" s="97"/>
      <c r="IP27" s="97"/>
      <c r="IQ27" s="97"/>
      <c r="IR27" s="97"/>
      <c r="IS27" s="97"/>
      <c r="IT27" s="97"/>
      <c r="IU27" s="97"/>
      <c r="IV27" s="97"/>
      <c r="IW27" s="97"/>
      <c r="IX27" s="97"/>
      <c r="IY27" s="97"/>
      <c r="IZ27" s="97"/>
      <c r="JA27" s="97"/>
      <c r="JB27" s="97"/>
      <c r="JC27" s="97"/>
      <c r="JD27" s="97"/>
      <c r="JE27" s="97"/>
      <c r="JF27" s="97"/>
      <c r="JG27" s="97"/>
      <c r="JH27" s="97"/>
      <c r="JI27" s="97"/>
      <c r="JJ27" s="97"/>
      <c r="JK27" s="97"/>
    </row>
    <row r="28" spans="1:271" x14ac:dyDescent="0.15">
      <c r="A28" s="97"/>
      <c r="B28" s="97"/>
      <c r="C28" s="97"/>
      <c r="D28" s="97"/>
      <c r="E28" s="97"/>
      <c r="F28" s="97"/>
      <c r="G28" s="97"/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97"/>
      <c r="W28" s="97"/>
      <c r="X28" s="97"/>
      <c r="Y28" s="97"/>
      <c r="Z28" s="97"/>
      <c r="AA28" s="97"/>
      <c r="AB28" s="97"/>
      <c r="AC28" s="97"/>
      <c r="AD28" s="97"/>
      <c r="AE28" s="97"/>
      <c r="AF28" s="97"/>
      <c r="AG28" s="97"/>
      <c r="AH28" s="97"/>
      <c r="AI28" s="97"/>
      <c r="AJ28" s="97"/>
      <c r="AK28" s="97"/>
      <c r="AL28" s="97"/>
      <c r="AM28" s="97"/>
      <c r="AN28" s="97"/>
      <c r="AO28" s="97"/>
      <c r="AP28" s="97"/>
      <c r="AQ28" s="97"/>
      <c r="AR28" s="97"/>
      <c r="AS28" s="97"/>
      <c r="AT28" s="97"/>
      <c r="AU28" s="97"/>
      <c r="AV28" s="97"/>
      <c r="AW28" s="97"/>
      <c r="AX28" s="97"/>
      <c r="AY28" s="97"/>
      <c r="AZ28" s="97"/>
      <c r="BA28" s="97"/>
      <c r="BB28" s="97"/>
      <c r="BC28" s="97"/>
      <c r="BD28" s="97"/>
      <c r="BE28" s="97"/>
      <c r="BF28" s="97"/>
      <c r="BG28" s="97"/>
      <c r="BH28" s="97"/>
      <c r="BI28" s="97"/>
      <c r="BJ28" s="97"/>
      <c r="BK28" s="97"/>
      <c r="BL28" s="97"/>
      <c r="BM28" s="97"/>
      <c r="BN28" s="97"/>
      <c r="BO28" s="97"/>
      <c r="BP28" s="97"/>
      <c r="BQ28" s="97"/>
      <c r="BR28" s="97"/>
      <c r="BS28" s="97"/>
      <c r="BT28" s="97"/>
      <c r="BU28" s="97"/>
      <c r="BV28" s="97"/>
      <c r="BW28" s="97"/>
      <c r="BX28" s="97"/>
      <c r="BY28" s="97"/>
      <c r="BZ28" s="97"/>
      <c r="CA28" s="97"/>
      <c r="CB28" s="97"/>
      <c r="CC28" s="97"/>
      <c r="CD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/>
      <c r="DF28" s="97"/>
      <c r="DG28" s="97"/>
      <c r="DH28" s="97"/>
      <c r="DI28" s="97"/>
      <c r="DJ28" s="97"/>
      <c r="DK28" s="97"/>
      <c r="DL28" s="97"/>
      <c r="DM28" s="97"/>
      <c r="DN28" s="97"/>
      <c r="DO28" s="97"/>
      <c r="DP28" s="97"/>
      <c r="DQ28" s="97"/>
      <c r="DR28" s="97"/>
      <c r="DS28" s="97"/>
      <c r="DT28" s="97"/>
      <c r="DU28" s="97"/>
      <c r="DV28" s="97"/>
      <c r="DW28" s="97"/>
      <c r="DX28" s="97"/>
      <c r="DY28" s="97"/>
      <c r="DZ28" s="97"/>
      <c r="EA28" s="97"/>
      <c r="EB28" s="97"/>
      <c r="EC28" s="97"/>
      <c r="ED28" s="97"/>
      <c r="EE28" s="97"/>
      <c r="EF28" s="97"/>
      <c r="EG28" s="97"/>
      <c r="EH28" s="97"/>
      <c r="EI28" s="97"/>
      <c r="EJ28" s="97"/>
      <c r="EK28" s="97"/>
      <c r="EL28" s="97"/>
      <c r="EM28" s="97"/>
      <c r="EN28" s="97"/>
      <c r="EO28" s="97"/>
      <c r="EP28" s="97"/>
      <c r="EQ28" s="97"/>
      <c r="ER28" s="97"/>
      <c r="ES28" s="97"/>
      <c r="ET28" s="97"/>
      <c r="EU28" s="97"/>
      <c r="EV28" s="97"/>
      <c r="EW28" s="97"/>
      <c r="EX28" s="97"/>
      <c r="EY28" s="97"/>
      <c r="EZ28" s="97"/>
      <c r="FA28" s="97"/>
      <c r="FB28" s="97"/>
      <c r="FC28" s="97"/>
      <c r="FD28" s="97"/>
      <c r="FE28" s="97"/>
      <c r="FF28" s="97"/>
      <c r="FG28" s="97"/>
      <c r="FH28" s="97"/>
      <c r="FI28" s="97"/>
      <c r="FJ28" s="97"/>
      <c r="FK28" s="97"/>
      <c r="FL28" s="97"/>
      <c r="FM28" s="97"/>
      <c r="FN28" s="97"/>
      <c r="FO28" s="97"/>
      <c r="FP28" s="97"/>
      <c r="FQ28" s="97"/>
      <c r="FR28" s="97"/>
      <c r="FS28" s="97"/>
      <c r="FT28" s="97"/>
      <c r="FU28" s="97"/>
      <c r="FV28" s="97"/>
      <c r="FW28" s="97"/>
      <c r="FX28" s="97"/>
      <c r="FY28" s="97"/>
      <c r="FZ28" s="97"/>
      <c r="GA28" s="97"/>
      <c r="GB28" s="97"/>
      <c r="GC28" s="97"/>
      <c r="GD28" s="97"/>
      <c r="GE28" s="97"/>
      <c r="GF28" s="97"/>
      <c r="GG28" s="97"/>
      <c r="GH28" s="97"/>
      <c r="GI28" s="97"/>
      <c r="GJ28" s="97"/>
      <c r="GK28" s="97"/>
      <c r="GL28" s="97"/>
      <c r="GM28" s="97"/>
      <c r="GN28" s="97"/>
      <c r="GO28" s="97"/>
      <c r="GP28" s="97"/>
      <c r="GQ28" s="97"/>
      <c r="GR28" s="97"/>
      <c r="GS28" s="97"/>
      <c r="GT28" s="97"/>
      <c r="GU28" s="97"/>
      <c r="GV28" s="97"/>
      <c r="GW28" s="97"/>
      <c r="GX28" s="97"/>
      <c r="GY28" s="97"/>
      <c r="GZ28" s="97"/>
      <c r="HA28" s="97"/>
      <c r="HB28" s="97"/>
      <c r="HC28" s="97"/>
      <c r="HD28" s="97"/>
      <c r="HE28" s="97"/>
      <c r="HF28" s="97"/>
      <c r="HG28" s="97"/>
      <c r="HH28" s="97"/>
      <c r="HI28" s="97"/>
      <c r="HJ28" s="97"/>
      <c r="HK28" s="97"/>
      <c r="HL28" s="97"/>
      <c r="HM28" s="97"/>
      <c r="HN28" s="97"/>
      <c r="HO28" s="97"/>
      <c r="HP28" s="97"/>
      <c r="HQ28" s="97"/>
      <c r="HR28" s="97"/>
      <c r="HS28" s="97"/>
      <c r="HT28" s="97"/>
      <c r="HU28" s="97"/>
      <c r="HV28" s="97"/>
      <c r="HW28" s="97"/>
      <c r="HX28" s="97"/>
      <c r="HY28" s="97"/>
      <c r="HZ28" s="97"/>
      <c r="IA28" s="97"/>
      <c r="IB28" s="97"/>
      <c r="IC28" s="97"/>
      <c r="ID28" s="97"/>
      <c r="IE28" s="97"/>
      <c r="IF28" s="97"/>
      <c r="IG28" s="97"/>
      <c r="IH28" s="97"/>
      <c r="II28" s="97"/>
      <c r="IJ28" s="97"/>
      <c r="IK28" s="97"/>
      <c r="IL28" s="97"/>
      <c r="IM28" s="97"/>
      <c r="IN28" s="97"/>
      <c r="IO28" s="97"/>
      <c r="IP28" s="97"/>
      <c r="IQ28" s="97"/>
      <c r="IR28" s="97"/>
      <c r="IS28" s="97"/>
      <c r="IT28" s="97"/>
      <c r="IU28" s="97"/>
      <c r="IV28" s="97"/>
      <c r="IW28" s="97"/>
      <c r="IX28" s="97"/>
      <c r="IY28" s="97"/>
      <c r="IZ28" s="97"/>
      <c r="JA28" s="97"/>
      <c r="JB28" s="97"/>
      <c r="JC28" s="97"/>
      <c r="JD28" s="97"/>
      <c r="JE28" s="97"/>
      <c r="JF28" s="97"/>
      <c r="JG28" s="97"/>
      <c r="JH28" s="97"/>
      <c r="JI28" s="97"/>
      <c r="JJ28" s="97"/>
      <c r="JK28" s="97"/>
    </row>
    <row r="29" spans="1:271" x14ac:dyDescent="0.15">
      <c r="A29" s="97"/>
      <c r="B29" s="97"/>
      <c r="C29" s="97"/>
      <c r="D29" s="97"/>
      <c r="E29" s="97"/>
      <c r="F29" s="97"/>
      <c r="G29" s="97"/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97"/>
      <c r="W29" s="97"/>
      <c r="X29" s="97"/>
      <c r="Y29" s="97"/>
      <c r="Z29" s="97"/>
      <c r="AA29" s="97"/>
      <c r="AB29" s="97"/>
      <c r="AC29" s="97"/>
      <c r="AD29" s="97"/>
      <c r="AE29" s="97"/>
      <c r="AF29" s="97"/>
      <c r="AG29" s="97"/>
      <c r="AH29" s="97"/>
      <c r="AI29" s="97"/>
      <c r="AJ29" s="97"/>
      <c r="AK29" s="97"/>
      <c r="AL29" s="97"/>
      <c r="AM29" s="97"/>
      <c r="AN29" s="97"/>
      <c r="AO29" s="97"/>
      <c r="AP29" s="97"/>
      <c r="AQ29" s="97"/>
      <c r="AR29" s="97"/>
      <c r="AS29" s="97"/>
      <c r="AT29" s="97"/>
      <c r="AU29" s="97"/>
      <c r="AV29" s="97"/>
      <c r="AW29" s="97"/>
      <c r="AX29" s="97"/>
      <c r="AY29" s="97"/>
      <c r="AZ29" s="97"/>
      <c r="BA29" s="97"/>
      <c r="BB29" s="97"/>
      <c r="BC29" s="97"/>
      <c r="BD29" s="97"/>
      <c r="BE29" s="97"/>
      <c r="BF29" s="97"/>
      <c r="BG29" s="97"/>
      <c r="BH29" s="97"/>
      <c r="BI29" s="97"/>
      <c r="BJ29" s="97"/>
      <c r="BK29" s="97"/>
      <c r="BL29" s="97"/>
      <c r="BM29" s="97"/>
      <c r="BN29" s="97"/>
      <c r="BO29" s="97"/>
      <c r="BP29" s="97"/>
      <c r="BQ29" s="97"/>
      <c r="BR29" s="97"/>
      <c r="BS29" s="97"/>
      <c r="BT29" s="97"/>
      <c r="BU29" s="97"/>
      <c r="BV29" s="97"/>
      <c r="BW29" s="97"/>
      <c r="BX29" s="97"/>
      <c r="BY29" s="97"/>
      <c r="BZ29" s="97"/>
      <c r="CA29" s="97"/>
      <c r="CB29" s="97"/>
      <c r="CC29" s="97"/>
      <c r="CD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/>
      <c r="DF29" s="97"/>
      <c r="DG29" s="97"/>
      <c r="DH29" s="97"/>
      <c r="DI29" s="97"/>
      <c r="DJ29" s="97"/>
      <c r="DK29" s="97"/>
      <c r="DL29" s="97"/>
      <c r="DM29" s="97"/>
      <c r="DN29" s="97"/>
      <c r="DO29" s="97"/>
      <c r="DP29" s="97"/>
      <c r="DQ29" s="97"/>
      <c r="DR29" s="97"/>
      <c r="DS29" s="97"/>
      <c r="DT29" s="97"/>
      <c r="DU29" s="97"/>
      <c r="DV29" s="97"/>
      <c r="DW29" s="97"/>
      <c r="DX29" s="97"/>
      <c r="DY29" s="97"/>
      <c r="DZ29" s="97"/>
      <c r="EA29" s="97"/>
      <c r="EB29" s="97"/>
      <c r="EC29" s="97"/>
      <c r="ED29" s="97"/>
      <c r="EE29" s="97"/>
      <c r="EF29" s="97"/>
      <c r="EG29" s="97"/>
      <c r="EH29" s="97"/>
      <c r="EI29" s="97"/>
      <c r="EJ29" s="97"/>
      <c r="EK29" s="97"/>
      <c r="EL29" s="97"/>
      <c r="EM29" s="97"/>
      <c r="EN29" s="97"/>
      <c r="EO29" s="97"/>
      <c r="EP29" s="97"/>
      <c r="EQ29" s="97"/>
      <c r="ER29" s="97"/>
      <c r="ES29" s="97"/>
      <c r="ET29" s="97"/>
      <c r="EU29" s="97"/>
      <c r="EV29" s="97"/>
      <c r="EW29" s="97"/>
      <c r="EX29" s="97"/>
      <c r="EY29" s="97"/>
      <c r="EZ29" s="97"/>
      <c r="FA29" s="97"/>
      <c r="FB29" s="97"/>
      <c r="FC29" s="97"/>
      <c r="FD29" s="97"/>
      <c r="FE29" s="97"/>
      <c r="FF29" s="97"/>
      <c r="FG29" s="97"/>
      <c r="FH29" s="97"/>
      <c r="FI29" s="97"/>
      <c r="FJ29" s="97"/>
      <c r="FK29" s="97"/>
      <c r="FL29" s="97"/>
      <c r="FM29" s="97"/>
      <c r="FN29" s="97"/>
      <c r="FO29" s="97"/>
      <c r="FP29" s="97"/>
      <c r="FQ29" s="97"/>
      <c r="FR29" s="97"/>
      <c r="FS29" s="97"/>
      <c r="FT29" s="97"/>
      <c r="FU29" s="97"/>
      <c r="FV29" s="97"/>
      <c r="FW29" s="97"/>
      <c r="FX29" s="97"/>
      <c r="FY29" s="97"/>
      <c r="FZ29" s="97"/>
      <c r="GA29" s="97"/>
      <c r="GB29" s="97"/>
      <c r="GC29" s="97"/>
      <c r="GD29" s="97"/>
      <c r="GE29" s="97"/>
      <c r="GF29" s="97"/>
      <c r="GG29" s="97"/>
      <c r="GH29" s="97"/>
      <c r="GI29" s="97"/>
      <c r="GJ29" s="97"/>
      <c r="GK29" s="97"/>
      <c r="GL29" s="97"/>
      <c r="GM29" s="97"/>
      <c r="GN29" s="97"/>
      <c r="GO29" s="97"/>
      <c r="GP29" s="97"/>
      <c r="GQ29" s="97"/>
      <c r="GR29" s="97"/>
      <c r="GS29" s="97"/>
      <c r="GT29" s="97"/>
      <c r="GU29" s="97"/>
      <c r="GV29" s="97"/>
      <c r="GW29" s="97"/>
      <c r="GX29" s="97"/>
      <c r="GY29" s="97"/>
      <c r="GZ29" s="97"/>
      <c r="HA29" s="97"/>
      <c r="HB29" s="97"/>
      <c r="HC29" s="97"/>
      <c r="HD29" s="97"/>
      <c r="HE29" s="97"/>
      <c r="HF29" s="97"/>
      <c r="HG29" s="97"/>
      <c r="HH29" s="97"/>
      <c r="HI29" s="97"/>
      <c r="HJ29" s="97"/>
      <c r="HK29" s="97"/>
      <c r="HL29" s="97"/>
      <c r="HM29" s="97"/>
      <c r="HN29" s="97"/>
      <c r="HO29" s="97"/>
      <c r="HP29" s="97"/>
      <c r="HQ29" s="97"/>
      <c r="HR29" s="97"/>
      <c r="HS29" s="97"/>
      <c r="HT29" s="97"/>
      <c r="HU29" s="97"/>
      <c r="HV29" s="97"/>
      <c r="HW29" s="97"/>
      <c r="HX29" s="97"/>
      <c r="HY29" s="97"/>
      <c r="HZ29" s="97"/>
      <c r="IA29" s="97"/>
      <c r="IB29" s="97"/>
      <c r="IC29" s="97"/>
      <c r="ID29" s="97"/>
      <c r="IE29" s="97"/>
      <c r="IF29" s="97"/>
      <c r="IG29" s="97"/>
      <c r="IH29" s="97"/>
      <c r="II29" s="97"/>
      <c r="IJ29" s="97"/>
      <c r="IK29" s="97"/>
      <c r="IL29" s="97"/>
      <c r="IM29" s="97"/>
      <c r="IN29" s="97"/>
      <c r="IO29" s="97"/>
      <c r="IP29" s="97"/>
      <c r="IQ29" s="97"/>
      <c r="IR29" s="97"/>
      <c r="IS29" s="97"/>
      <c r="IT29" s="97"/>
      <c r="IU29" s="97"/>
      <c r="IV29" s="97"/>
      <c r="IW29" s="97"/>
      <c r="IX29" s="97"/>
      <c r="IY29" s="97"/>
      <c r="IZ29" s="97"/>
      <c r="JA29" s="97"/>
      <c r="JB29" s="97"/>
      <c r="JC29" s="97"/>
      <c r="JD29" s="97"/>
      <c r="JE29" s="97"/>
      <c r="JF29" s="97"/>
      <c r="JG29" s="97"/>
      <c r="JH29" s="97"/>
      <c r="JI29" s="97"/>
      <c r="JJ29" s="97"/>
      <c r="JK29" s="97"/>
    </row>
    <row r="30" spans="1:271" x14ac:dyDescent="0.15">
      <c r="A30" s="97"/>
      <c r="B30" s="97"/>
      <c r="C30" s="97"/>
      <c r="D30" s="97"/>
      <c r="E30" s="97"/>
      <c r="F30" s="97"/>
      <c r="G30" s="97"/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97"/>
      <c r="W30" s="97"/>
      <c r="X30" s="97"/>
      <c r="Y30" s="97"/>
      <c r="Z30" s="97"/>
      <c r="AA30" s="97"/>
      <c r="AB30" s="97"/>
      <c r="AC30" s="97"/>
      <c r="AD30" s="97"/>
      <c r="AE30" s="97"/>
      <c r="AF30" s="97"/>
      <c r="AG30" s="97"/>
      <c r="AH30" s="97"/>
      <c r="AI30" s="97"/>
      <c r="AJ30" s="97"/>
      <c r="AK30" s="97"/>
      <c r="AL30" s="97"/>
      <c r="AM30" s="97"/>
      <c r="AN30" s="97"/>
      <c r="AO30" s="97"/>
      <c r="AP30" s="97"/>
      <c r="AQ30" s="97"/>
      <c r="AR30" s="97"/>
      <c r="AS30" s="97"/>
      <c r="AT30" s="97"/>
      <c r="AU30" s="97"/>
      <c r="AV30" s="97"/>
      <c r="AW30" s="97"/>
      <c r="AX30" s="97"/>
      <c r="AY30" s="97"/>
      <c r="AZ30" s="97"/>
      <c r="BA30" s="97"/>
      <c r="BB30" s="97"/>
      <c r="BC30" s="97"/>
      <c r="BD30" s="97"/>
      <c r="BE30" s="97"/>
      <c r="BF30" s="97"/>
      <c r="BG30" s="97"/>
      <c r="BH30" s="97"/>
      <c r="BI30" s="97"/>
      <c r="BJ30" s="97"/>
      <c r="BK30" s="97"/>
      <c r="BL30" s="97"/>
      <c r="BM30" s="97"/>
      <c r="BN30" s="97"/>
      <c r="BO30" s="97"/>
      <c r="BP30" s="97"/>
      <c r="BQ30" s="97"/>
      <c r="BR30" s="97"/>
      <c r="BS30" s="97"/>
      <c r="BT30" s="97"/>
      <c r="BU30" s="97"/>
      <c r="BV30" s="97"/>
      <c r="BW30" s="97"/>
      <c r="BX30" s="97"/>
      <c r="BY30" s="97"/>
      <c r="BZ30" s="97"/>
      <c r="CA30" s="97"/>
      <c r="CB30" s="97"/>
      <c r="CC30" s="97"/>
      <c r="CD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/>
      <c r="DF30" s="97"/>
      <c r="DG30" s="97"/>
      <c r="DH30" s="97"/>
      <c r="DI30" s="97"/>
      <c r="DJ30" s="97"/>
      <c r="DK30" s="97"/>
      <c r="DL30" s="97"/>
      <c r="DM30" s="97"/>
      <c r="DN30" s="97"/>
      <c r="DO30" s="97"/>
      <c r="DP30" s="97"/>
      <c r="DQ30" s="97"/>
      <c r="DR30" s="97"/>
      <c r="DS30" s="97"/>
      <c r="DT30" s="97"/>
      <c r="DU30" s="97"/>
      <c r="DV30" s="97"/>
      <c r="DW30" s="97"/>
      <c r="DX30" s="97"/>
      <c r="DY30" s="97"/>
      <c r="DZ30" s="97"/>
      <c r="EA30" s="97"/>
      <c r="EB30" s="97"/>
      <c r="EC30" s="97"/>
      <c r="ED30" s="97"/>
      <c r="EE30" s="97"/>
      <c r="EF30" s="97"/>
      <c r="EG30" s="97"/>
      <c r="EH30" s="97"/>
      <c r="EI30" s="97"/>
      <c r="EJ30" s="97"/>
      <c r="EK30" s="97"/>
      <c r="EL30" s="97"/>
      <c r="EM30" s="97"/>
      <c r="EN30" s="97"/>
      <c r="EO30" s="97"/>
      <c r="EP30" s="97"/>
      <c r="EQ30" s="97"/>
      <c r="ER30" s="97"/>
      <c r="ES30" s="97"/>
      <c r="ET30" s="97"/>
      <c r="EU30" s="97"/>
      <c r="EV30" s="97"/>
      <c r="EW30" s="97"/>
      <c r="EX30" s="97"/>
      <c r="EY30" s="97"/>
      <c r="EZ30" s="97"/>
      <c r="FA30" s="97"/>
      <c r="FB30" s="97"/>
      <c r="FC30" s="97"/>
      <c r="FD30" s="97"/>
      <c r="FE30" s="97"/>
      <c r="FF30" s="97"/>
      <c r="FG30" s="97"/>
      <c r="FH30" s="97"/>
      <c r="FI30" s="97"/>
      <c r="FJ30" s="97"/>
      <c r="FK30" s="97"/>
      <c r="FL30" s="97"/>
      <c r="FM30" s="97"/>
      <c r="FN30" s="97"/>
      <c r="FO30" s="97"/>
      <c r="FP30" s="97"/>
      <c r="FQ30" s="97"/>
      <c r="FR30" s="97"/>
      <c r="FS30" s="97"/>
      <c r="FT30" s="97"/>
      <c r="FU30" s="97"/>
      <c r="FV30" s="97"/>
      <c r="FW30" s="97"/>
      <c r="FX30" s="97"/>
      <c r="FY30" s="97"/>
      <c r="FZ30" s="97"/>
      <c r="GA30" s="97"/>
      <c r="GB30" s="97"/>
      <c r="GC30" s="97"/>
      <c r="GD30" s="97"/>
      <c r="GE30" s="97"/>
      <c r="GF30" s="97"/>
      <c r="GG30" s="97"/>
      <c r="GH30" s="97"/>
      <c r="GI30" s="97"/>
      <c r="GJ30" s="97"/>
      <c r="GK30" s="97"/>
      <c r="GL30" s="97"/>
      <c r="GM30" s="97"/>
      <c r="GN30" s="97"/>
      <c r="GO30" s="97"/>
      <c r="GP30" s="97"/>
      <c r="GQ30" s="97"/>
      <c r="GR30" s="97"/>
      <c r="GS30" s="97"/>
      <c r="GT30" s="97"/>
      <c r="GU30" s="97"/>
      <c r="GV30" s="97"/>
      <c r="GW30" s="97"/>
      <c r="GX30" s="97"/>
      <c r="GY30" s="97"/>
      <c r="GZ30" s="97"/>
      <c r="HA30" s="97"/>
      <c r="HB30" s="97"/>
      <c r="HC30" s="97"/>
      <c r="HD30" s="97"/>
      <c r="HE30" s="97"/>
      <c r="HF30" s="97"/>
      <c r="HG30" s="97"/>
      <c r="HH30" s="97"/>
      <c r="HI30" s="97"/>
      <c r="HJ30" s="97"/>
      <c r="HK30" s="97"/>
      <c r="HL30" s="97"/>
      <c r="HM30" s="97"/>
      <c r="HN30" s="97"/>
      <c r="HO30" s="97"/>
      <c r="HP30" s="97"/>
      <c r="HQ30" s="97"/>
      <c r="HR30" s="97"/>
      <c r="HS30" s="97"/>
      <c r="HT30" s="97"/>
      <c r="HU30" s="97"/>
      <c r="HV30" s="97"/>
      <c r="HW30" s="97"/>
      <c r="HX30" s="97"/>
      <c r="HY30" s="97"/>
      <c r="HZ30" s="97"/>
      <c r="IA30" s="97"/>
      <c r="IB30" s="97"/>
      <c r="IC30" s="97"/>
      <c r="ID30" s="97"/>
      <c r="IE30" s="97"/>
      <c r="IF30" s="97"/>
      <c r="IG30" s="97"/>
      <c r="IH30" s="97"/>
      <c r="II30" s="97"/>
      <c r="IJ30" s="97"/>
      <c r="IK30" s="97"/>
      <c r="IL30" s="97"/>
      <c r="IM30" s="97"/>
      <c r="IN30" s="97"/>
      <c r="IO30" s="97"/>
      <c r="IP30" s="97"/>
      <c r="IQ30" s="97"/>
      <c r="IR30" s="97"/>
      <c r="IS30" s="97"/>
      <c r="IT30" s="97"/>
      <c r="IU30" s="97"/>
      <c r="IV30" s="97"/>
      <c r="IW30" s="97"/>
      <c r="IX30" s="97"/>
      <c r="IY30" s="97"/>
      <c r="IZ30" s="97"/>
      <c r="JA30" s="97"/>
      <c r="JB30" s="97"/>
      <c r="JC30" s="97"/>
      <c r="JD30" s="97"/>
      <c r="JE30" s="97"/>
      <c r="JF30" s="97"/>
      <c r="JG30" s="97"/>
      <c r="JH30" s="97"/>
      <c r="JI30" s="97"/>
      <c r="JJ30" s="97"/>
      <c r="JK30" s="97"/>
    </row>
    <row r="31" spans="1:271" x14ac:dyDescent="0.15">
      <c r="A31" s="97"/>
      <c r="B31" s="97"/>
      <c r="C31" s="97"/>
      <c r="D31" s="97"/>
      <c r="E31" s="97"/>
      <c r="F31" s="97"/>
      <c r="G31" s="97"/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97"/>
      <c r="W31" s="97"/>
      <c r="X31" s="97"/>
      <c r="Y31" s="97"/>
      <c r="Z31" s="97"/>
      <c r="AA31" s="97"/>
      <c r="AB31" s="97"/>
      <c r="AC31" s="97"/>
      <c r="AD31" s="97"/>
      <c r="AE31" s="97"/>
      <c r="AF31" s="97"/>
      <c r="AG31" s="97"/>
      <c r="AH31" s="97"/>
      <c r="AI31" s="97"/>
      <c r="AJ31" s="97"/>
      <c r="AK31" s="97"/>
      <c r="AL31" s="97"/>
      <c r="AM31" s="97"/>
      <c r="AN31" s="97"/>
      <c r="AO31" s="97"/>
      <c r="AP31" s="97"/>
      <c r="AQ31" s="97"/>
      <c r="AR31" s="97"/>
      <c r="AS31" s="97"/>
      <c r="AT31" s="97"/>
      <c r="AU31" s="97"/>
      <c r="AV31" s="97"/>
      <c r="AW31" s="97"/>
      <c r="AX31" s="97"/>
      <c r="AY31" s="97"/>
      <c r="AZ31" s="97"/>
      <c r="BA31" s="97"/>
      <c r="BB31" s="97"/>
      <c r="BC31" s="97"/>
      <c r="BD31" s="97"/>
      <c r="BE31" s="97"/>
      <c r="BF31" s="97"/>
      <c r="BG31" s="97"/>
      <c r="BH31" s="97"/>
      <c r="BI31" s="97"/>
      <c r="BJ31" s="97"/>
      <c r="BK31" s="97"/>
      <c r="BL31" s="97"/>
      <c r="BM31" s="97"/>
      <c r="BN31" s="97"/>
      <c r="BO31" s="97"/>
      <c r="BP31" s="97"/>
      <c r="BQ31" s="97"/>
      <c r="BR31" s="97"/>
      <c r="BS31" s="97"/>
      <c r="BT31" s="97"/>
      <c r="BU31" s="97"/>
      <c r="BV31" s="97"/>
      <c r="BW31" s="97"/>
      <c r="BX31" s="97"/>
      <c r="BY31" s="97"/>
      <c r="BZ31" s="97"/>
      <c r="CA31" s="97"/>
      <c r="CB31" s="97"/>
      <c r="CC31" s="97"/>
      <c r="CD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/>
      <c r="DF31" s="97"/>
      <c r="DG31" s="97"/>
      <c r="DH31" s="97"/>
      <c r="DI31" s="97"/>
      <c r="DJ31" s="97"/>
      <c r="DK31" s="97"/>
      <c r="DL31" s="97"/>
      <c r="DM31" s="97"/>
      <c r="DN31" s="97"/>
      <c r="DO31" s="97"/>
      <c r="DP31" s="97"/>
      <c r="DQ31" s="97"/>
      <c r="DR31" s="97"/>
      <c r="DS31" s="97"/>
      <c r="DT31" s="97"/>
      <c r="DU31" s="97"/>
      <c r="DV31" s="97"/>
      <c r="DW31" s="97"/>
      <c r="DX31" s="97"/>
      <c r="DY31" s="97"/>
      <c r="DZ31" s="97"/>
      <c r="EA31" s="97"/>
      <c r="EB31" s="97"/>
      <c r="EC31" s="97"/>
      <c r="ED31" s="97"/>
      <c r="EE31" s="97"/>
      <c r="EF31" s="97"/>
      <c r="EG31" s="97"/>
      <c r="EH31" s="97"/>
      <c r="EI31" s="97"/>
      <c r="EJ31" s="97"/>
      <c r="EK31" s="97"/>
      <c r="EL31" s="97"/>
      <c r="EM31" s="97"/>
      <c r="EN31" s="97"/>
      <c r="EO31" s="97"/>
      <c r="EP31" s="97"/>
      <c r="EQ31" s="97"/>
      <c r="ER31" s="97"/>
      <c r="ES31" s="97"/>
      <c r="ET31" s="97"/>
      <c r="EU31" s="97"/>
      <c r="EV31" s="97"/>
      <c r="EW31" s="97"/>
      <c r="EX31" s="97"/>
      <c r="EY31" s="97"/>
      <c r="EZ31" s="97"/>
      <c r="FA31" s="97"/>
      <c r="FB31" s="97"/>
      <c r="FC31" s="97"/>
      <c r="FD31" s="97"/>
      <c r="FE31" s="97"/>
      <c r="FF31" s="97"/>
      <c r="FG31" s="97"/>
      <c r="FH31" s="97"/>
      <c r="FI31" s="97"/>
      <c r="FJ31" s="97"/>
      <c r="FK31" s="97"/>
      <c r="FL31" s="97"/>
      <c r="FM31" s="97"/>
      <c r="FN31" s="97"/>
      <c r="FO31" s="97"/>
      <c r="FP31" s="97"/>
      <c r="FQ31" s="97"/>
      <c r="FR31" s="97"/>
      <c r="FS31" s="97"/>
      <c r="FT31" s="97"/>
      <c r="FU31" s="97"/>
      <c r="FV31" s="97"/>
      <c r="FW31" s="97"/>
      <c r="FX31" s="97"/>
      <c r="FY31" s="97"/>
      <c r="FZ31" s="97"/>
      <c r="GA31" s="97"/>
      <c r="GB31" s="97"/>
      <c r="GC31" s="97"/>
      <c r="GD31" s="97"/>
      <c r="GE31" s="97"/>
      <c r="GF31" s="97"/>
      <c r="GG31" s="97"/>
      <c r="GH31" s="97"/>
      <c r="GI31" s="97"/>
      <c r="GJ31" s="97"/>
      <c r="GK31" s="97"/>
      <c r="GL31" s="97"/>
      <c r="GM31" s="97"/>
      <c r="GN31" s="97"/>
      <c r="GO31" s="97"/>
      <c r="GP31" s="97"/>
      <c r="GQ31" s="97"/>
      <c r="GR31" s="97"/>
      <c r="GS31" s="97"/>
      <c r="GT31" s="97"/>
      <c r="GU31" s="97"/>
      <c r="GV31" s="97"/>
      <c r="GW31" s="97"/>
      <c r="GX31" s="97"/>
      <c r="GY31" s="97"/>
      <c r="GZ31" s="97"/>
      <c r="HA31" s="97"/>
      <c r="HB31" s="97"/>
      <c r="HC31" s="97"/>
      <c r="HD31" s="97"/>
      <c r="HE31" s="97"/>
      <c r="HF31" s="97"/>
      <c r="HG31" s="97"/>
      <c r="HH31" s="97"/>
      <c r="HI31" s="97"/>
      <c r="HJ31" s="97"/>
      <c r="HK31" s="97"/>
      <c r="HL31" s="97"/>
      <c r="HM31" s="97"/>
      <c r="HN31" s="97"/>
      <c r="HO31" s="97"/>
      <c r="HP31" s="97"/>
      <c r="HQ31" s="97"/>
      <c r="HR31" s="97"/>
      <c r="HS31" s="97"/>
      <c r="HT31" s="97"/>
      <c r="HU31" s="97"/>
      <c r="HV31" s="97"/>
      <c r="HW31" s="97"/>
      <c r="HX31" s="97"/>
      <c r="HY31" s="97"/>
      <c r="HZ31" s="97"/>
      <c r="IA31" s="97"/>
      <c r="IB31" s="97"/>
      <c r="IC31" s="97"/>
      <c r="ID31" s="97"/>
      <c r="IE31" s="97"/>
      <c r="IF31" s="97"/>
      <c r="IG31" s="97"/>
      <c r="IH31" s="97"/>
      <c r="II31" s="97"/>
      <c r="IJ31" s="97"/>
      <c r="IK31" s="97"/>
      <c r="IL31" s="97"/>
      <c r="IM31" s="97"/>
      <c r="IN31" s="97"/>
      <c r="IO31" s="97"/>
      <c r="IP31" s="97"/>
      <c r="IQ31" s="97"/>
      <c r="IR31" s="97"/>
      <c r="IS31" s="97"/>
      <c r="IT31" s="97"/>
      <c r="IU31" s="97"/>
      <c r="IV31" s="97"/>
      <c r="IW31" s="97"/>
      <c r="IX31" s="97"/>
      <c r="IY31" s="97"/>
      <c r="IZ31" s="97"/>
      <c r="JA31" s="97"/>
      <c r="JB31" s="97"/>
      <c r="JC31" s="97"/>
      <c r="JD31" s="97"/>
      <c r="JE31" s="97"/>
      <c r="JF31" s="97"/>
      <c r="JG31" s="97"/>
      <c r="JH31" s="97"/>
      <c r="JI31" s="97"/>
      <c r="JJ31" s="97"/>
      <c r="JK31" s="97"/>
    </row>
    <row r="32" spans="1:271" x14ac:dyDescent="0.15">
      <c r="A32" s="97"/>
      <c r="B32" s="97"/>
      <c r="C32" s="97"/>
      <c r="D32" s="97"/>
      <c r="E32" s="97"/>
      <c r="F32" s="97"/>
      <c r="G32" s="97"/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97"/>
      <c r="W32" s="97"/>
      <c r="X32" s="97"/>
      <c r="Y32" s="97"/>
      <c r="Z32" s="97"/>
      <c r="AA32" s="97"/>
      <c r="AB32" s="97"/>
      <c r="AC32" s="97"/>
      <c r="AD32" s="97"/>
      <c r="AE32" s="97"/>
      <c r="AF32" s="97"/>
      <c r="AG32" s="97"/>
      <c r="AH32" s="97"/>
      <c r="AI32" s="97"/>
      <c r="AJ32" s="97"/>
      <c r="AK32" s="97"/>
      <c r="AL32" s="97"/>
      <c r="AM32" s="97"/>
      <c r="AN32" s="97"/>
      <c r="AO32" s="97"/>
      <c r="AP32" s="97"/>
      <c r="AQ32" s="97"/>
      <c r="AR32" s="97"/>
      <c r="AS32" s="97"/>
      <c r="AT32" s="97"/>
      <c r="AU32" s="97"/>
      <c r="AV32" s="97"/>
      <c r="AW32" s="97"/>
      <c r="AX32" s="97"/>
      <c r="AY32" s="97"/>
      <c r="AZ32" s="97"/>
      <c r="BA32" s="97"/>
      <c r="BB32" s="97"/>
      <c r="BC32" s="97"/>
      <c r="BD32" s="97"/>
      <c r="BE32" s="97"/>
      <c r="BF32" s="97"/>
      <c r="BG32" s="97"/>
      <c r="BH32" s="97"/>
      <c r="BI32" s="97"/>
      <c r="BJ32" s="97"/>
      <c r="BK32" s="97"/>
      <c r="BL32" s="97"/>
      <c r="BM32" s="97"/>
      <c r="BN32" s="97"/>
      <c r="BO32" s="97"/>
      <c r="BP32" s="97"/>
      <c r="BQ32" s="97"/>
      <c r="BR32" s="97"/>
      <c r="BS32" s="97"/>
      <c r="BT32" s="97"/>
      <c r="BU32" s="97"/>
      <c r="BV32" s="97"/>
      <c r="BW32" s="97"/>
      <c r="BX32" s="97"/>
      <c r="BY32" s="97"/>
      <c r="BZ32" s="97"/>
      <c r="CA32" s="97"/>
      <c r="CB32" s="97"/>
      <c r="CC32" s="97"/>
      <c r="CD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/>
      <c r="DF32" s="97"/>
      <c r="DG32" s="97"/>
      <c r="DH32" s="97"/>
      <c r="DI32" s="97"/>
      <c r="DJ32" s="97"/>
      <c r="DK32" s="97"/>
      <c r="DL32" s="97"/>
      <c r="DM32" s="97"/>
      <c r="DN32" s="97"/>
      <c r="DO32" s="97"/>
      <c r="DP32" s="97"/>
      <c r="DQ32" s="97"/>
      <c r="DR32" s="97"/>
      <c r="DS32" s="97"/>
      <c r="DT32" s="97"/>
      <c r="DU32" s="97"/>
      <c r="DV32" s="97"/>
      <c r="DW32" s="97"/>
      <c r="DX32" s="97"/>
      <c r="DY32" s="97"/>
      <c r="DZ32" s="97"/>
      <c r="EA32" s="97"/>
      <c r="EB32" s="97"/>
      <c r="EC32" s="97"/>
      <c r="ED32" s="97"/>
      <c r="EE32" s="97"/>
      <c r="EF32" s="97"/>
      <c r="EG32" s="97"/>
      <c r="EH32" s="97"/>
      <c r="EI32" s="97"/>
      <c r="EJ32" s="97"/>
      <c r="EK32" s="97"/>
      <c r="EL32" s="97"/>
      <c r="EM32" s="97"/>
      <c r="EN32" s="97"/>
      <c r="EO32" s="97"/>
      <c r="EP32" s="97"/>
      <c r="EQ32" s="97"/>
      <c r="ER32" s="97"/>
      <c r="ES32" s="97"/>
      <c r="ET32" s="97"/>
      <c r="EU32" s="97"/>
      <c r="EV32" s="97"/>
      <c r="EW32" s="97"/>
      <c r="EX32" s="97"/>
      <c r="EY32" s="97"/>
      <c r="EZ32" s="97"/>
      <c r="FA32" s="97"/>
      <c r="FB32" s="97"/>
      <c r="FC32" s="97"/>
      <c r="FD32" s="97"/>
      <c r="FE32" s="97"/>
      <c r="FF32" s="97"/>
      <c r="FG32" s="97"/>
      <c r="FH32" s="97"/>
      <c r="FI32" s="97"/>
      <c r="FJ32" s="97"/>
      <c r="FK32" s="97"/>
      <c r="FL32" s="97"/>
      <c r="FM32" s="97"/>
      <c r="FN32" s="97"/>
      <c r="FO32" s="97"/>
      <c r="FP32" s="97"/>
      <c r="FQ32" s="97"/>
      <c r="FR32" s="97"/>
      <c r="FS32" s="97"/>
      <c r="FT32" s="97"/>
      <c r="FU32" s="97"/>
      <c r="FV32" s="97"/>
      <c r="FW32" s="97"/>
      <c r="FX32" s="97"/>
      <c r="FY32" s="97"/>
      <c r="FZ32" s="97"/>
      <c r="GA32" s="97"/>
      <c r="GB32" s="97"/>
      <c r="GC32" s="97"/>
      <c r="GD32" s="97"/>
      <c r="GE32" s="97"/>
      <c r="GF32" s="97"/>
      <c r="GG32" s="97"/>
      <c r="GH32" s="97"/>
      <c r="GI32" s="97"/>
      <c r="GJ32" s="97"/>
      <c r="GK32" s="97"/>
      <c r="GL32" s="97"/>
      <c r="GM32" s="97"/>
      <c r="GN32" s="97"/>
      <c r="GO32" s="97"/>
      <c r="GP32" s="97"/>
      <c r="GQ32" s="97"/>
      <c r="GR32" s="97"/>
      <c r="GS32" s="97"/>
      <c r="GT32" s="97"/>
      <c r="GU32" s="97"/>
      <c r="GV32" s="97"/>
      <c r="GW32" s="97"/>
      <c r="GX32" s="97"/>
      <c r="GY32" s="97"/>
      <c r="GZ32" s="97"/>
      <c r="HA32" s="97"/>
      <c r="HB32" s="97"/>
      <c r="HC32" s="97"/>
      <c r="HD32" s="97"/>
      <c r="HE32" s="97"/>
      <c r="HF32" s="97"/>
      <c r="HG32" s="97"/>
      <c r="HH32" s="97"/>
      <c r="HI32" s="97"/>
      <c r="HJ32" s="97"/>
      <c r="HK32" s="97"/>
      <c r="HL32" s="97"/>
      <c r="HM32" s="97"/>
      <c r="HN32" s="97"/>
      <c r="HO32" s="97"/>
      <c r="HP32" s="97"/>
      <c r="HQ32" s="97"/>
      <c r="HR32" s="97"/>
      <c r="HS32" s="97"/>
      <c r="HT32" s="97"/>
      <c r="HU32" s="97"/>
      <c r="HV32" s="97"/>
      <c r="HW32" s="97"/>
      <c r="HX32" s="97"/>
      <c r="HY32" s="97"/>
      <c r="HZ32" s="97"/>
      <c r="IA32" s="97"/>
      <c r="IB32" s="97"/>
      <c r="IC32" s="97"/>
      <c r="ID32" s="97"/>
      <c r="IE32" s="97"/>
      <c r="IF32" s="97"/>
      <c r="IG32" s="97"/>
      <c r="IH32" s="97"/>
      <c r="II32" s="97"/>
      <c r="IJ32" s="97"/>
      <c r="IK32" s="97"/>
      <c r="IL32" s="97"/>
      <c r="IM32" s="97"/>
      <c r="IN32" s="97"/>
      <c r="IO32" s="97"/>
      <c r="IP32" s="97"/>
      <c r="IQ32" s="97"/>
      <c r="IR32" s="97"/>
      <c r="IS32" s="97"/>
      <c r="IT32" s="97"/>
      <c r="IU32" s="97"/>
      <c r="IV32" s="97"/>
      <c r="IW32" s="97"/>
      <c r="IX32" s="97"/>
      <c r="IY32" s="97"/>
      <c r="IZ32" s="97"/>
      <c r="JA32" s="97"/>
      <c r="JB32" s="97"/>
      <c r="JC32" s="97"/>
      <c r="JD32" s="97"/>
      <c r="JE32" s="97"/>
      <c r="JF32" s="97"/>
      <c r="JG32" s="97"/>
      <c r="JH32" s="97"/>
      <c r="JI32" s="97"/>
      <c r="JJ32" s="97"/>
      <c r="JK32" s="97"/>
    </row>
    <row r="33" spans="1:271" x14ac:dyDescent="0.15">
      <c r="A33" s="97"/>
      <c r="B33" s="97"/>
      <c r="C33" s="97"/>
      <c r="D33" s="97"/>
      <c r="E33" s="97"/>
      <c r="F33" s="97"/>
      <c r="G33" s="97"/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97"/>
      <c r="W33" s="97"/>
      <c r="X33" s="97"/>
      <c r="Y33" s="97"/>
      <c r="Z33" s="97"/>
      <c r="AA33" s="97"/>
      <c r="AB33" s="97"/>
      <c r="AC33" s="97"/>
      <c r="AD33" s="97"/>
      <c r="AE33" s="97"/>
      <c r="AF33" s="97"/>
      <c r="AG33" s="97"/>
      <c r="AH33" s="97"/>
      <c r="AI33" s="97"/>
      <c r="AJ33" s="97"/>
      <c r="AK33" s="97"/>
      <c r="AL33" s="97"/>
      <c r="AM33" s="97"/>
      <c r="AN33" s="97"/>
      <c r="AO33" s="97"/>
      <c r="AP33" s="97"/>
      <c r="AQ33" s="97"/>
      <c r="AR33" s="97"/>
      <c r="AS33" s="97"/>
      <c r="AT33" s="97"/>
      <c r="AU33" s="97"/>
      <c r="AV33" s="97"/>
      <c r="AW33" s="97"/>
      <c r="AX33" s="97"/>
      <c r="AY33" s="97"/>
      <c r="AZ33" s="97"/>
      <c r="BA33" s="97"/>
      <c r="BB33" s="97"/>
      <c r="BC33" s="97"/>
      <c r="BD33" s="97"/>
      <c r="BE33" s="97"/>
      <c r="BF33" s="97"/>
      <c r="BG33" s="97"/>
      <c r="BH33" s="97"/>
      <c r="BI33" s="97"/>
      <c r="BJ33" s="97"/>
      <c r="BK33" s="97"/>
      <c r="BL33" s="97"/>
      <c r="BM33" s="97"/>
      <c r="BN33" s="97"/>
      <c r="BO33" s="97"/>
      <c r="BP33" s="97"/>
      <c r="BQ33" s="97"/>
      <c r="BR33" s="97"/>
      <c r="BS33" s="97"/>
      <c r="BT33" s="97"/>
      <c r="BU33" s="97"/>
      <c r="BV33" s="97"/>
      <c r="BW33" s="97"/>
      <c r="BX33" s="97"/>
      <c r="BY33" s="97"/>
      <c r="BZ33" s="97"/>
      <c r="CA33" s="97"/>
      <c r="CB33" s="97"/>
      <c r="CC33" s="97"/>
      <c r="CD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/>
      <c r="DF33" s="97"/>
      <c r="DG33" s="97"/>
      <c r="DH33" s="97"/>
      <c r="DI33" s="97"/>
      <c r="DJ33" s="97"/>
      <c r="DK33" s="97"/>
      <c r="DL33" s="97"/>
      <c r="DM33" s="97"/>
      <c r="DN33" s="97"/>
      <c r="DO33" s="97"/>
      <c r="DP33" s="97"/>
      <c r="DQ33" s="97"/>
      <c r="DR33" s="97"/>
      <c r="DS33" s="97"/>
      <c r="DT33" s="97"/>
      <c r="DU33" s="97"/>
      <c r="DV33" s="97"/>
      <c r="DW33" s="97"/>
      <c r="DX33" s="97"/>
      <c r="DY33" s="97"/>
      <c r="DZ33" s="97"/>
      <c r="EA33" s="97"/>
      <c r="EB33" s="97"/>
      <c r="EC33" s="97"/>
      <c r="ED33" s="97"/>
      <c r="EE33" s="97"/>
      <c r="EF33" s="97"/>
      <c r="EG33" s="97"/>
      <c r="EH33" s="97"/>
      <c r="EI33" s="97"/>
      <c r="EJ33" s="97"/>
      <c r="EK33" s="97"/>
      <c r="EL33" s="97"/>
      <c r="EM33" s="97"/>
      <c r="EN33" s="97"/>
      <c r="EO33" s="97"/>
      <c r="EP33" s="97"/>
      <c r="EQ33" s="97"/>
      <c r="ER33" s="97"/>
      <c r="ES33" s="97"/>
      <c r="ET33" s="97"/>
      <c r="EU33" s="97"/>
      <c r="EV33" s="97"/>
      <c r="EW33" s="97"/>
      <c r="EX33" s="97"/>
      <c r="EY33" s="97"/>
      <c r="EZ33" s="97"/>
      <c r="FA33" s="97"/>
      <c r="FB33" s="97"/>
      <c r="FC33" s="97"/>
      <c r="FD33" s="97"/>
      <c r="FE33" s="97"/>
      <c r="FF33" s="97"/>
      <c r="FG33" s="97"/>
      <c r="FH33" s="97"/>
      <c r="FI33" s="97"/>
      <c r="FJ33" s="97"/>
      <c r="FK33" s="97"/>
      <c r="FL33" s="97"/>
      <c r="FM33" s="97"/>
      <c r="FN33" s="97"/>
      <c r="FO33" s="97"/>
      <c r="FP33" s="97"/>
      <c r="FQ33" s="97"/>
      <c r="FR33" s="97"/>
      <c r="FS33" s="97"/>
      <c r="FT33" s="97"/>
      <c r="FU33" s="97"/>
      <c r="FV33" s="97"/>
      <c r="FW33" s="97"/>
      <c r="FX33" s="97"/>
      <c r="FY33" s="97"/>
      <c r="FZ33" s="97"/>
      <c r="GA33" s="97"/>
      <c r="GB33" s="97"/>
      <c r="GC33" s="97"/>
      <c r="GD33" s="97"/>
      <c r="GE33" s="97"/>
      <c r="GF33" s="97"/>
      <c r="GG33" s="97"/>
      <c r="GH33" s="97"/>
      <c r="GI33" s="97"/>
      <c r="GJ33" s="97"/>
      <c r="GK33" s="97"/>
      <c r="GL33" s="97"/>
      <c r="GM33" s="97"/>
      <c r="GN33" s="97"/>
      <c r="GO33" s="97"/>
      <c r="GP33" s="97"/>
      <c r="GQ33" s="97"/>
      <c r="GR33" s="97"/>
      <c r="GS33" s="97"/>
      <c r="GT33" s="97"/>
      <c r="GU33" s="97"/>
      <c r="GV33" s="97"/>
      <c r="GW33" s="97"/>
      <c r="GX33" s="97"/>
      <c r="GY33" s="97"/>
      <c r="GZ33" s="97"/>
      <c r="HA33" s="97"/>
      <c r="HB33" s="97"/>
      <c r="HC33" s="97"/>
      <c r="HD33" s="97"/>
      <c r="HE33" s="97"/>
      <c r="HF33" s="97"/>
      <c r="HG33" s="97"/>
      <c r="HH33" s="97"/>
      <c r="HI33" s="97"/>
      <c r="HJ33" s="97"/>
      <c r="HK33" s="97"/>
      <c r="HL33" s="97"/>
      <c r="HM33" s="97"/>
      <c r="HN33" s="97"/>
      <c r="HO33" s="97"/>
      <c r="HP33" s="97"/>
      <c r="HQ33" s="97"/>
      <c r="HR33" s="97"/>
      <c r="HS33" s="97"/>
      <c r="HT33" s="97"/>
      <c r="HU33" s="97"/>
      <c r="HV33" s="97"/>
      <c r="HW33" s="97"/>
      <c r="HX33" s="97"/>
      <c r="HY33" s="97"/>
      <c r="HZ33" s="97"/>
      <c r="IA33" s="97"/>
      <c r="IB33" s="97"/>
      <c r="IC33" s="97"/>
      <c r="ID33" s="97"/>
      <c r="IE33" s="97"/>
      <c r="IF33" s="97"/>
      <c r="IG33" s="97"/>
      <c r="IH33" s="97"/>
      <c r="II33" s="97"/>
      <c r="IJ33" s="97"/>
      <c r="IK33" s="97"/>
      <c r="IL33" s="97"/>
      <c r="IM33" s="97"/>
      <c r="IN33" s="97"/>
      <c r="IO33" s="97"/>
      <c r="IP33" s="97"/>
      <c r="IQ33" s="97"/>
      <c r="IR33" s="97"/>
      <c r="IS33" s="97"/>
      <c r="IT33" s="97"/>
      <c r="IU33" s="97"/>
      <c r="IV33" s="97"/>
      <c r="IW33" s="97"/>
      <c r="IX33" s="97"/>
      <c r="IY33" s="97"/>
      <c r="IZ33" s="97"/>
      <c r="JA33" s="97"/>
      <c r="JB33" s="97"/>
      <c r="JC33" s="97"/>
      <c r="JD33" s="97"/>
      <c r="JE33" s="97"/>
      <c r="JF33" s="97"/>
      <c r="JG33" s="97"/>
      <c r="JH33" s="97"/>
      <c r="JI33" s="97"/>
      <c r="JJ33" s="97"/>
      <c r="JK33" s="97"/>
    </row>
    <row r="34" spans="1:271" x14ac:dyDescent="0.15">
      <c r="A34" s="97"/>
      <c r="B34" s="97"/>
      <c r="C34" s="97"/>
      <c r="D34" s="97"/>
      <c r="E34" s="97"/>
      <c r="F34" s="97"/>
      <c r="G34" s="97"/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97"/>
      <c r="W34" s="97"/>
      <c r="X34" s="97"/>
      <c r="Y34" s="97"/>
      <c r="Z34" s="97"/>
      <c r="AA34" s="97"/>
      <c r="AB34" s="97"/>
      <c r="AC34" s="97"/>
      <c r="AD34" s="97"/>
      <c r="AE34" s="97"/>
      <c r="AF34" s="97"/>
      <c r="AG34" s="97"/>
      <c r="AH34" s="97"/>
      <c r="AI34" s="97"/>
      <c r="AJ34" s="97"/>
      <c r="AK34" s="97"/>
      <c r="AL34" s="97"/>
      <c r="AM34" s="97"/>
      <c r="AN34" s="97"/>
      <c r="AO34" s="97"/>
      <c r="AP34" s="97"/>
      <c r="AQ34" s="97"/>
      <c r="AR34" s="97"/>
      <c r="AS34" s="97"/>
      <c r="AT34" s="97"/>
      <c r="AU34" s="97"/>
      <c r="AV34" s="97"/>
      <c r="AW34" s="97"/>
      <c r="AX34" s="97"/>
      <c r="AY34" s="97"/>
      <c r="AZ34" s="97"/>
      <c r="BA34" s="97"/>
      <c r="BB34" s="97"/>
      <c r="BC34" s="97"/>
      <c r="BD34" s="97"/>
      <c r="BE34" s="97"/>
      <c r="BF34" s="97"/>
      <c r="BG34" s="97"/>
      <c r="BH34" s="97"/>
      <c r="BI34" s="97"/>
      <c r="BJ34" s="97"/>
      <c r="BK34" s="97"/>
      <c r="BL34" s="97"/>
      <c r="BM34" s="97"/>
      <c r="BN34" s="97"/>
      <c r="BO34" s="97"/>
      <c r="BP34" s="97"/>
      <c r="BQ34" s="97"/>
      <c r="BR34" s="97"/>
      <c r="BS34" s="97"/>
      <c r="BT34" s="97"/>
      <c r="BU34" s="97"/>
      <c r="BV34" s="97"/>
      <c r="BW34" s="97"/>
      <c r="BX34" s="97"/>
      <c r="BY34" s="97"/>
      <c r="BZ34" s="97"/>
      <c r="CA34" s="97"/>
      <c r="CB34" s="97"/>
      <c r="CC34" s="97"/>
      <c r="CD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/>
      <c r="DF34" s="97"/>
      <c r="DG34" s="97"/>
      <c r="DH34" s="97"/>
      <c r="DI34" s="97"/>
      <c r="DJ34" s="97"/>
      <c r="DK34" s="97"/>
      <c r="DL34" s="97"/>
      <c r="DM34" s="97"/>
      <c r="DN34" s="97"/>
      <c r="DO34" s="97"/>
      <c r="DP34" s="97"/>
      <c r="DQ34" s="97"/>
      <c r="DR34" s="97"/>
      <c r="DS34" s="97"/>
      <c r="DT34" s="97"/>
      <c r="DU34" s="97"/>
      <c r="DV34" s="97"/>
      <c r="DW34" s="97"/>
      <c r="DX34" s="97"/>
      <c r="DY34" s="97"/>
      <c r="DZ34" s="97"/>
      <c r="EA34" s="97"/>
      <c r="EB34" s="97"/>
      <c r="EC34" s="97"/>
      <c r="ED34" s="97"/>
      <c r="EE34" s="97"/>
      <c r="EF34" s="97"/>
      <c r="EG34" s="97"/>
      <c r="EH34" s="97"/>
      <c r="EI34" s="97"/>
      <c r="EJ34" s="97"/>
      <c r="EK34" s="97"/>
      <c r="EL34" s="97"/>
      <c r="EM34" s="97"/>
      <c r="EN34" s="97"/>
      <c r="EO34" s="97"/>
      <c r="EP34" s="97"/>
      <c r="EQ34" s="97"/>
      <c r="ER34" s="97"/>
      <c r="ES34" s="97"/>
      <c r="ET34" s="97"/>
      <c r="EU34" s="97"/>
      <c r="EV34" s="97"/>
      <c r="EW34" s="97"/>
      <c r="EX34" s="97"/>
      <c r="EY34" s="97"/>
      <c r="EZ34" s="97"/>
      <c r="FA34" s="97"/>
      <c r="FB34" s="97"/>
      <c r="FC34" s="97"/>
      <c r="FD34" s="97"/>
      <c r="FE34" s="97"/>
      <c r="FF34" s="97"/>
      <c r="FG34" s="97"/>
      <c r="FH34" s="97"/>
      <c r="FI34" s="97"/>
      <c r="FJ34" s="97"/>
      <c r="FK34" s="97"/>
      <c r="FL34" s="97"/>
      <c r="FM34" s="97"/>
      <c r="FN34" s="97"/>
      <c r="FO34" s="97"/>
      <c r="FP34" s="97"/>
      <c r="FQ34" s="97"/>
      <c r="FR34" s="97"/>
      <c r="FS34" s="97"/>
      <c r="FT34" s="97"/>
      <c r="FU34" s="97"/>
      <c r="FV34" s="97"/>
      <c r="FW34" s="97"/>
      <c r="FX34" s="97"/>
      <c r="FY34" s="97"/>
      <c r="FZ34" s="97"/>
      <c r="GA34" s="97"/>
      <c r="GB34" s="97"/>
      <c r="GC34" s="97"/>
      <c r="GD34" s="97"/>
      <c r="GE34" s="97"/>
      <c r="GF34" s="97"/>
      <c r="GG34" s="97"/>
      <c r="GH34" s="97"/>
      <c r="GI34" s="97"/>
      <c r="GJ34" s="97"/>
      <c r="GK34" s="97"/>
      <c r="GL34" s="97"/>
      <c r="GM34" s="97"/>
      <c r="GN34" s="97"/>
      <c r="GO34" s="97"/>
      <c r="GP34" s="97"/>
      <c r="GQ34" s="97"/>
      <c r="GR34" s="97"/>
      <c r="GS34" s="97"/>
      <c r="GT34" s="97"/>
      <c r="GU34" s="97"/>
      <c r="GV34" s="97"/>
      <c r="GW34" s="97"/>
      <c r="GX34" s="97"/>
      <c r="GY34" s="97"/>
      <c r="GZ34" s="97"/>
      <c r="HA34" s="97"/>
      <c r="HB34" s="97"/>
      <c r="HC34" s="97"/>
      <c r="HD34" s="97"/>
      <c r="HE34" s="97"/>
      <c r="HF34" s="97"/>
      <c r="HG34" s="97"/>
      <c r="HH34" s="97"/>
      <c r="HI34" s="97"/>
      <c r="HJ34" s="97"/>
      <c r="HK34" s="97"/>
      <c r="HL34" s="97"/>
      <c r="HM34" s="97"/>
      <c r="HN34" s="97"/>
      <c r="HO34" s="97"/>
      <c r="HP34" s="97"/>
      <c r="HQ34" s="97"/>
      <c r="HR34" s="97"/>
      <c r="HS34" s="97"/>
      <c r="HT34" s="97"/>
      <c r="HU34" s="97"/>
      <c r="HV34" s="97"/>
      <c r="HW34" s="97"/>
      <c r="HX34" s="97"/>
      <c r="HY34" s="97"/>
      <c r="HZ34" s="97"/>
      <c r="IA34" s="97"/>
      <c r="IB34" s="97"/>
      <c r="IC34" s="97"/>
      <c r="ID34" s="97"/>
      <c r="IE34" s="97"/>
      <c r="IF34" s="97"/>
      <c r="IG34" s="97"/>
      <c r="IH34" s="97"/>
      <c r="II34" s="97"/>
      <c r="IJ34" s="97"/>
      <c r="IK34" s="97"/>
      <c r="IL34" s="97"/>
      <c r="IM34" s="97"/>
      <c r="IN34" s="97"/>
      <c r="IO34" s="97"/>
      <c r="IP34" s="97"/>
      <c r="IQ34" s="97"/>
      <c r="IR34" s="97"/>
      <c r="IS34" s="97"/>
      <c r="IT34" s="97"/>
      <c r="IU34" s="97"/>
      <c r="IV34" s="97"/>
      <c r="IW34" s="97"/>
      <c r="IX34" s="97"/>
      <c r="IY34" s="97"/>
      <c r="IZ34" s="97"/>
      <c r="JA34" s="97"/>
      <c r="JB34" s="97"/>
      <c r="JC34" s="97"/>
      <c r="JD34" s="97"/>
      <c r="JE34" s="97"/>
      <c r="JF34" s="97"/>
      <c r="JG34" s="97"/>
      <c r="JH34" s="97"/>
      <c r="JI34" s="97"/>
      <c r="JJ34" s="97"/>
      <c r="JK34" s="97"/>
    </row>
    <row r="35" spans="1:271" x14ac:dyDescent="0.15">
      <c r="A35" s="97"/>
      <c r="B35" s="97"/>
      <c r="C35" s="97"/>
      <c r="D35" s="97"/>
      <c r="E35" s="97"/>
      <c r="F35" s="97"/>
      <c r="G35" s="97"/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97"/>
      <c r="W35" s="97"/>
      <c r="X35" s="97"/>
      <c r="Y35" s="97"/>
      <c r="Z35" s="97"/>
      <c r="AA35" s="97"/>
      <c r="AB35" s="97"/>
      <c r="AC35" s="97"/>
      <c r="AD35" s="97"/>
      <c r="AE35" s="97"/>
      <c r="AF35" s="97"/>
      <c r="AG35" s="97"/>
      <c r="AH35" s="97"/>
      <c r="AI35" s="97"/>
      <c r="AJ35" s="97"/>
      <c r="AK35" s="97"/>
      <c r="AL35" s="97"/>
      <c r="AM35" s="97"/>
      <c r="AN35" s="97"/>
      <c r="AO35" s="97"/>
      <c r="AP35" s="97"/>
      <c r="AQ35" s="97"/>
      <c r="AR35" s="97"/>
      <c r="AS35" s="97"/>
      <c r="AT35" s="97"/>
      <c r="AU35" s="97"/>
      <c r="AV35" s="97"/>
      <c r="AW35" s="97"/>
      <c r="AX35" s="97"/>
      <c r="AY35" s="97"/>
      <c r="AZ35" s="97"/>
      <c r="BA35" s="97"/>
      <c r="BB35" s="97"/>
      <c r="BC35" s="97"/>
      <c r="BD35" s="97"/>
      <c r="BE35" s="97"/>
      <c r="BF35" s="97"/>
      <c r="BG35" s="97"/>
      <c r="BH35" s="97"/>
      <c r="BI35" s="97"/>
      <c r="BJ35" s="97"/>
      <c r="BK35" s="97"/>
      <c r="BL35" s="97"/>
      <c r="BM35" s="97"/>
      <c r="BN35" s="97"/>
      <c r="BO35" s="97"/>
      <c r="BP35" s="97"/>
      <c r="BQ35" s="97"/>
      <c r="BR35" s="97"/>
      <c r="BS35" s="97"/>
      <c r="BT35" s="97"/>
      <c r="BU35" s="97"/>
      <c r="BV35" s="97"/>
      <c r="BW35" s="97"/>
      <c r="BX35" s="97"/>
      <c r="BY35" s="97"/>
      <c r="BZ35" s="97"/>
      <c r="CA35" s="97"/>
      <c r="CB35" s="97"/>
      <c r="CC35" s="97"/>
      <c r="CD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/>
      <c r="DF35" s="97"/>
      <c r="DG35" s="97"/>
      <c r="DH35" s="97"/>
      <c r="DI35" s="97"/>
      <c r="DJ35" s="97"/>
      <c r="DK35" s="97"/>
      <c r="DL35" s="97"/>
      <c r="DM35" s="97"/>
      <c r="DN35" s="97"/>
      <c r="DO35" s="97"/>
      <c r="DP35" s="97"/>
      <c r="DQ35" s="97"/>
      <c r="DR35" s="97"/>
      <c r="DS35" s="97"/>
      <c r="DT35" s="97"/>
      <c r="DU35" s="97"/>
      <c r="DV35" s="97"/>
      <c r="DW35" s="97"/>
      <c r="DX35" s="97"/>
      <c r="DY35" s="97"/>
      <c r="DZ35" s="97"/>
      <c r="EA35" s="97"/>
      <c r="EB35" s="97"/>
      <c r="EC35" s="97"/>
      <c r="ED35" s="97"/>
      <c r="EE35" s="97"/>
      <c r="EF35" s="97"/>
      <c r="EG35" s="97"/>
      <c r="EH35" s="97"/>
      <c r="EI35" s="97"/>
      <c r="EJ35" s="97"/>
      <c r="EK35" s="97"/>
      <c r="EL35" s="97"/>
      <c r="EM35" s="97"/>
      <c r="EN35" s="97"/>
      <c r="EO35" s="97"/>
      <c r="EP35" s="97"/>
      <c r="EQ35" s="97"/>
      <c r="ER35" s="97"/>
      <c r="ES35" s="97"/>
      <c r="ET35" s="97"/>
      <c r="EU35" s="97"/>
      <c r="EV35" s="97"/>
      <c r="EW35" s="97"/>
      <c r="EX35" s="97"/>
      <c r="EY35" s="97"/>
      <c r="EZ35" s="97"/>
      <c r="FA35" s="97"/>
      <c r="FB35" s="97"/>
      <c r="FC35" s="97"/>
      <c r="FD35" s="97"/>
      <c r="FE35" s="97"/>
      <c r="FF35" s="97"/>
      <c r="FG35" s="97"/>
      <c r="FH35" s="97"/>
      <c r="FI35" s="97"/>
      <c r="FJ35" s="97"/>
      <c r="FK35" s="97"/>
      <c r="FL35" s="97"/>
      <c r="FM35" s="97"/>
      <c r="FN35" s="97"/>
      <c r="FO35" s="97"/>
      <c r="FP35" s="97"/>
      <c r="FQ35" s="97"/>
      <c r="FR35" s="97"/>
      <c r="FS35" s="97"/>
      <c r="FT35" s="97"/>
      <c r="FU35" s="97"/>
      <c r="FV35" s="97"/>
      <c r="FW35" s="97"/>
      <c r="FX35" s="97"/>
      <c r="FY35" s="97"/>
      <c r="FZ35" s="97"/>
      <c r="GA35" s="97"/>
      <c r="GB35" s="97"/>
      <c r="GC35" s="97"/>
      <c r="GD35" s="97"/>
      <c r="GE35" s="97"/>
      <c r="GF35" s="97"/>
      <c r="GG35" s="97"/>
      <c r="GH35" s="97"/>
      <c r="GI35" s="97"/>
      <c r="GJ35" s="97"/>
      <c r="GK35" s="97"/>
      <c r="GL35" s="97"/>
      <c r="GM35" s="97"/>
      <c r="GN35" s="97"/>
      <c r="GO35" s="97"/>
      <c r="GP35" s="97"/>
      <c r="GQ35" s="97"/>
      <c r="GR35" s="97"/>
      <c r="GS35" s="97"/>
      <c r="GT35" s="97"/>
      <c r="GU35" s="97"/>
      <c r="GV35" s="97"/>
      <c r="GW35" s="97"/>
      <c r="GX35" s="97"/>
      <c r="GY35" s="97"/>
      <c r="GZ35" s="97"/>
      <c r="HA35" s="97"/>
      <c r="HB35" s="97"/>
      <c r="HC35" s="97"/>
      <c r="HD35" s="97"/>
      <c r="HE35" s="97"/>
      <c r="HF35" s="97"/>
      <c r="HG35" s="97"/>
      <c r="HH35" s="97"/>
      <c r="HI35" s="97"/>
      <c r="HJ35" s="97"/>
      <c r="HK35" s="97"/>
      <c r="HL35" s="97"/>
      <c r="HM35" s="97"/>
      <c r="HN35" s="97"/>
      <c r="HO35" s="97"/>
      <c r="HP35" s="97"/>
      <c r="HQ35" s="97"/>
      <c r="HR35" s="97"/>
      <c r="HS35" s="97"/>
      <c r="HT35" s="97"/>
      <c r="HU35" s="97"/>
      <c r="HV35" s="97"/>
      <c r="HW35" s="97"/>
      <c r="HX35" s="97"/>
      <c r="HY35" s="97"/>
      <c r="HZ35" s="97"/>
      <c r="IA35" s="97"/>
      <c r="IB35" s="97"/>
      <c r="IC35" s="97"/>
      <c r="ID35" s="97"/>
      <c r="IE35" s="97"/>
      <c r="IF35" s="97"/>
      <c r="IG35" s="97"/>
      <c r="IH35" s="97"/>
      <c r="II35" s="97"/>
      <c r="IJ35" s="97"/>
      <c r="IK35" s="97"/>
      <c r="IL35" s="97"/>
      <c r="IM35" s="97"/>
      <c r="IN35" s="97"/>
      <c r="IO35" s="97"/>
      <c r="IP35" s="97"/>
      <c r="IQ35" s="97"/>
      <c r="IR35" s="97"/>
      <c r="IS35" s="97"/>
      <c r="IT35" s="97"/>
      <c r="IU35" s="97"/>
      <c r="IV35" s="97"/>
      <c r="IW35" s="97"/>
      <c r="IX35" s="97"/>
      <c r="IY35" s="97"/>
      <c r="IZ35" s="97"/>
      <c r="JA35" s="97"/>
      <c r="JB35" s="97"/>
      <c r="JC35" s="97"/>
      <c r="JD35" s="97"/>
      <c r="JE35" s="97"/>
      <c r="JF35" s="97"/>
      <c r="JG35" s="97"/>
      <c r="JH35" s="97"/>
      <c r="JI35" s="97"/>
      <c r="JJ35" s="97"/>
      <c r="JK35" s="97"/>
    </row>
    <row r="36" spans="1:271" x14ac:dyDescent="0.15">
      <c r="A36" s="97"/>
      <c r="B36" s="97"/>
      <c r="C36" s="97"/>
      <c r="D36" s="97"/>
      <c r="E36" s="97"/>
      <c r="F36" s="97"/>
      <c r="G36" s="97"/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97"/>
      <c r="AE36" s="97"/>
      <c r="AF36" s="97"/>
      <c r="AG36" s="97"/>
      <c r="AH36" s="97"/>
      <c r="AI36" s="97"/>
      <c r="AJ36" s="97"/>
      <c r="AK36" s="97"/>
      <c r="AL36" s="97"/>
      <c r="AM36" s="97"/>
      <c r="AN36" s="97"/>
      <c r="AO36" s="97"/>
      <c r="AP36" s="97"/>
      <c r="AQ36" s="97"/>
      <c r="AR36" s="97"/>
      <c r="AS36" s="97"/>
      <c r="AT36" s="97"/>
      <c r="AU36" s="97"/>
      <c r="AV36" s="97"/>
      <c r="AW36" s="97"/>
      <c r="AX36" s="97"/>
      <c r="AY36" s="97"/>
      <c r="AZ36" s="97"/>
      <c r="BA36" s="97"/>
      <c r="BB36" s="97"/>
      <c r="BC36" s="97"/>
      <c r="BD36" s="97"/>
      <c r="BE36" s="97"/>
      <c r="BF36" s="97"/>
      <c r="BG36" s="97"/>
      <c r="BH36" s="97"/>
      <c r="BI36" s="97"/>
      <c r="BJ36" s="97"/>
      <c r="BK36" s="97"/>
      <c r="BL36" s="97"/>
      <c r="BM36" s="97"/>
      <c r="BN36" s="97"/>
      <c r="BO36" s="97"/>
      <c r="BP36" s="97"/>
      <c r="BQ36" s="97"/>
      <c r="BR36" s="97"/>
      <c r="BS36" s="97"/>
      <c r="BT36" s="97"/>
      <c r="BU36" s="97"/>
      <c r="BV36" s="97"/>
      <c r="BW36" s="97"/>
      <c r="BX36" s="97"/>
      <c r="BY36" s="97"/>
      <c r="BZ36" s="97"/>
      <c r="CA36" s="97"/>
      <c r="CB36" s="97"/>
      <c r="CC36" s="97"/>
      <c r="CD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/>
      <c r="DF36" s="97"/>
      <c r="DG36" s="97"/>
      <c r="DH36" s="97"/>
      <c r="DI36" s="97"/>
      <c r="DJ36" s="97"/>
      <c r="DK36" s="97"/>
      <c r="DL36" s="97"/>
      <c r="DM36" s="97"/>
      <c r="DN36" s="97"/>
      <c r="DO36" s="97"/>
      <c r="DP36" s="97"/>
      <c r="DQ36" s="97"/>
      <c r="DR36" s="97"/>
      <c r="DS36" s="97"/>
      <c r="DT36" s="97"/>
      <c r="DU36" s="97"/>
      <c r="DV36" s="97"/>
      <c r="DW36" s="97"/>
      <c r="DX36" s="97"/>
      <c r="DY36" s="97"/>
      <c r="DZ36" s="97"/>
      <c r="EA36" s="97"/>
      <c r="EB36" s="97"/>
      <c r="EC36" s="97"/>
      <c r="ED36" s="97"/>
      <c r="EE36" s="97"/>
      <c r="EF36" s="97"/>
      <c r="EG36" s="97"/>
      <c r="EH36" s="97"/>
      <c r="EI36" s="97"/>
      <c r="EJ36" s="97"/>
      <c r="EK36" s="97"/>
      <c r="EL36" s="97"/>
      <c r="EM36" s="97"/>
      <c r="EN36" s="97"/>
      <c r="EO36" s="97"/>
      <c r="EP36" s="97"/>
      <c r="EQ36" s="97"/>
      <c r="ER36" s="97"/>
      <c r="ES36" s="97"/>
      <c r="ET36" s="97"/>
      <c r="EU36" s="97"/>
      <c r="EV36" s="97"/>
      <c r="EW36" s="97"/>
      <c r="EX36" s="97"/>
      <c r="EY36" s="97"/>
      <c r="EZ36" s="97"/>
      <c r="FA36" s="97"/>
      <c r="FB36" s="97"/>
      <c r="FC36" s="97"/>
      <c r="FD36" s="97"/>
      <c r="FE36" s="97"/>
      <c r="FF36" s="97"/>
      <c r="FG36" s="97"/>
      <c r="FH36" s="97"/>
      <c r="FI36" s="97"/>
      <c r="FJ36" s="97"/>
      <c r="FK36" s="97"/>
      <c r="FL36" s="97"/>
      <c r="FM36" s="97"/>
      <c r="FN36" s="97"/>
      <c r="FO36" s="97"/>
      <c r="FP36" s="97"/>
      <c r="FQ36" s="97"/>
      <c r="FR36" s="97"/>
      <c r="FS36" s="97"/>
      <c r="FT36" s="97"/>
      <c r="FU36" s="97"/>
      <c r="FV36" s="97"/>
      <c r="FW36" s="97"/>
      <c r="FX36" s="97"/>
      <c r="FY36" s="97"/>
      <c r="FZ36" s="97"/>
      <c r="GA36" s="97"/>
      <c r="GB36" s="97"/>
      <c r="GC36" s="97"/>
      <c r="GD36" s="97"/>
      <c r="GE36" s="97"/>
      <c r="GF36" s="97"/>
      <c r="GG36" s="97"/>
      <c r="GH36" s="97"/>
      <c r="GI36" s="97"/>
      <c r="GJ36" s="97"/>
      <c r="GK36" s="97"/>
      <c r="GL36" s="97"/>
      <c r="GM36" s="97"/>
      <c r="GN36" s="97"/>
      <c r="GO36" s="97"/>
      <c r="GP36" s="97"/>
      <c r="GQ36" s="97"/>
      <c r="GR36" s="97"/>
      <c r="GS36" s="97"/>
      <c r="GT36" s="97"/>
      <c r="GU36" s="97"/>
      <c r="GV36" s="97"/>
      <c r="GW36" s="97"/>
      <c r="GX36" s="97"/>
      <c r="GY36" s="97"/>
      <c r="GZ36" s="97"/>
      <c r="HA36" s="97"/>
      <c r="HB36" s="97"/>
      <c r="HC36" s="97"/>
      <c r="HD36" s="97"/>
      <c r="HE36" s="97"/>
      <c r="HF36" s="97"/>
      <c r="HG36" s="97"/>
      <c r="HH36" s="97"/>
      <c r="HI36" s="97"/>
      <c r="HJ36" s="97"/>
      <c r="HK36" s="97"/>
      <c r="HL36" s="97"/>
      <c r="HM36" s="97"/>
      <c r="HN36" s="97"/>
      <c r="HO36" s="97"/>
      <c r="HP36" s="97"/>
      <c r="HQ36" s="97"/>
      <c r="HR36" s="97"/>
      <c r="HS36" s="97"/>
      <c r="HT36" s="97"/>
      <c r="HU36" s="97"/>
      <c r="HV36" s="97"/>
      <c r="HW36" s="97"/>
      <c r="HX36" s="97"/>
      <c r="HY36" s="97"/>
      <c r="HZ36" s="97"/>
      <c r="IA36" s="97"/>
      <c r="IB36" s="97"/>
      <c r="IC36" s="97"/>
      <c r="ID36" s="97"/>
      <c r="IE36" s="97"/>
      <c r="IF36" s="97"/>
      <c r="IG36" s="97"/>
      <c r="IH36" s="97"/>
      <c r="II36" s="97"/>
      <c r="IJ36" s="97"/>
      <c r="IK36" s="97"/>
      <c r="IL36" s="97"/>
      <c r="IM36" s="97"/>
      <c r="IN36" s="97"/>
      <c r="IO36" s="97"/>
      <c r="IP36" s="97"/>
      <c r="IQ36" s="97"/>
      <c r="IR36" s="97"/>
      <c r="IS36" s="97"/>
      <c r="IT36" s="97"/>
      <c r="IU36" s="97"/>
      <c r="IV36" s="97"/>
      <c r="IW36" s="97"/>
      <c r="IX36" s="97"/>
      <c r="IY36" s="97"/>
      <c r="IZ36" s="97"/>
      <c r="JA36" s="97"/>
      <c r="JB36" s="97"/>
      <c r="JC36" s="97"/>
      <c r="JD36" s="97"/>
      <c r="JE36" s="97"/>
      <c r="JF36" s="97"/>
      <c r="JG36" s="97"/>
      <c r="JH36" s="97"/>
      <c r="JI36" s="97"/>
      <c r="JJ36" s="97"/>
      <c r="JK36" s="97"/>
    </row>
    <row r="37" spans="1:271" x14ac:dyDescent="0.15">
      <c r="A37" s="97"/>
      <c r="B37" s="97"/>
      <c r="C37" s="97"/>
      <c r="D37" s="97"/>
      <c r="E37" s="97"/>
      <c r="F37" s="97"/>
      <c r="G37" s="97"/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97"/>
      <c r="AE37" s="97"/>
      <c r="AF37" s="97"/>
      <c r="AG37" s="97"/>
      <c r="AH37" s="97"/>
      <c r="AI37" s="97"/>
      <c r="AJ37" s="97"/>
      <c r="AK37" s="97"/>
      <c r="AL37" s="97"/>
      <c r="AM37" s="97"/>
      <c r="AN37" s="97"/>
      <c r="AO37" s="97"/>
      <c r="AP37" s="97"/>
      <c r="AQ37" s="97"/>
      <c r="AR37" s="97"/>
      <c r="AS37" s="97"/>
      <c r="AT37" s="97"/>
      <c r="AU37" s="97"/>
      <c r="AV37" s="97"/>
      <c r="AW37" s="97"/>
      <c r="AX37" s="97"/>
      <c r="AY37" s="97"/>
      <c r="AZ37" s="97"/>
      <c r="BA37" s="97"/>
      <c r="BB37" s="97"/>
      <c r="BC37" s="97"/>
      <c r="BD37" s="97"/>
      <c r="BE37" s="97"/>
      <c r="BF37" s="97"/>
      <c r="BG37" s="97"/>
      <c r="BH37" s="97"/>
      <c r="BI37" s="97"/>
      <c r="BJ37" s="97"/>
      <c r="BK37" s="97"/>
      <c r="BL37" s="97"/>
      <c r="BM37" s="97"/>
      <c r="BN37" s="97"/>
      <c r="BO37" s="97"/>
      <c r="BP37" s="97"/>
      <c r="BQ37" s="97"/>
      <c r="BR37" s="97"/>
      <c r="BS37" s="97"/>
      <c r="BT37" s="97"/>
      <c r="BU37" s="97"/>
      <c r="BV37" s="97"/>
      <c r="BW37" s="97"/>
      <c r="BX37" s="97"/>
      <c r="BY37" s="97"/>
      <c r="BZ37" s="97"/>
      <c r="CA37" s="97"/>
      <c r="CB37" s="97"/>
      <c r="CC37" s="97"/>
      <c r="CD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/>
      <c r="DF37" s="97"/>
      <c r="DG37" s="97"/>
      <c r="DH37" s="97"/>
      <c r="DI37" s="97"/>
      <c r="DJ37" s="97"/>
      <c r="DK37" s="97"/>
      <c r="DL37" s="97"/>
      <c r="DM37" s="97"/>
      <c r="DN37" s="97"/>
      <c r="DO37" s="97"/>
      <c r="DP37" s="97"/>
      <c r="DQ37" s="97"/>
      <c r="DR37" s="97"/>
      <c r="DS37" s="97"/>
      <c r="DT37" s="97"/>
      <c r="DU37" s="97"/>
      <c r="DV37" s="97"/>
      <c r="DW37" s="97"/>
      <c r="DX37" s="97"/>
      <c r="DY37" s="97"/>
      <c r="DZ37" s="97"/>
      <c r="EA37" s="97"/>
      <c r="EB37" s="97"/>
      <c r="EC37" s="97"/>
      <c r="ED37" s="97"/>
      <c r="EE37" s="97"/>
      <c r="EF37" s="97"/>
      <c r="EG37" s="97"/>
      <c r="EH37" s="97"/>
      <c r="EI37" s="97"/>
      <c r="EJ37" s="97"/>
      <c r="EK37" s="97"/>
      <c r="EL37" s="97"/>
      <c r="EM37" s="97"/>
      <c r="EN37" s="97"/>
      <c r="EO37" s="97"/>
      <c r="EP37" s="97"/>
      <c r="EQ37" s="97"/>
      <c r="ER37" s="97"/>
      <c r="ES37" s="97"/>
      <c r="ET37" s="97"/>
      <c r="EU37" s="97"/>
      <c r="EV37" s="97"/>
      <c r="EW37" s="97"/>
      <c r="EX37" s="97"/>
      <c r="EY37" s="97"/>
      <c r="EZ37" s="97"/>
      <c r="FA37" s="97"/>
      <c r="FB37" s="97"/>
      <c r="FC37" s="97"/>
      <c r="FD37" s="97"/>
      <c r="FE37" s="97"/>
      <c r="FF37" s="97"/>
      <c r="FG37" s="97"/>
      <c r="FH37" s="97"/>
      <c r="FI37" s="97"/>
      <c r="FJ37" s="97"/>
      <c r="FK37" s="97"/>
      <c r="FL37" s="97"/>
      <c r="FM37" s="97"/>
      <c r="FN37" s="97"/>
      <c r="FO37" s="97"/>
      <c r="FP37" s="97"/>
      <c r="FQ37" s="97"/>
      <c r="FR37" s="97"/>
      <c r="FS37" s="97"/>
      <c r="FT37" s="97"/>
      <c r="FU37" s="97"/>
      <c r="FV37" s="97"/>
      <c r="FW37" s="97"/>
      <c r="FX37" s="97"/>
      <c r="FY37" s="97"/>
      <c r="FZ37" s="97"/>
      <c r="GA37" s="97"/>
      <c r="GB37" s="97"/>
      <c r="GC37" s="97"/>
      <c r="GD37" s="97"/>
      <c r="GE37" s="97"/>
      <c r="GF37" s="97"/>
      <c r="GG37" s="97"/>
      <c r="GH37" s="97"/>
      <c r="GI37" s="97"/>
      <c r="GJ37" s="97"/>
      <c r="GK37" s="97"/>
      <c r="GL37" s="97"/>
      <c r="GM37" s="97"/>
      <c r="GN37" s="97"/>
      <c r="GO37" s="97"/>
      <c r="GP37" s="97"/>
      <c r="GQ37" s="97"/>
      <c r="GR37" s="97"/>
      <c r="GS37" s="97"/>
      <c r="GT37" s="97"/>
      <c r="GU37" s="97"/>
      <c r="GV37" s="97"/>
      <c r="GW37" s="97"/>
      <c r="GX37" s="97"/>
      <c r="GY37" s="97"/>
      <c r="GZ37" s="97"/>
      <c r="HA37" s="97"/>
      <c r="HB37" s="97"/>
      <c r="HC37" s="97"/>
      <c r="HD37" s="97"/>
      <c r="HE37" s="97"/>
      <c r="HF37" s="97"/>
      <c r="HG37" s="97"/>
      <c r="HH37" s="97"/>
      <c r="HI37" s="97"/>
      <c r="HJ37" s="97"/>
      <c r="HK37" s="97"/>
      <c r="HL37" s="97"/>
      <c r="HM37" s="97"/>
      <c r="HN37" s="97"/>
      <c r="HO37" s="97"/>
      <c r="HP37" s="97"/>
      <c r="HQ37" s="97"/>
      <c r="HR37" s="97"/>
      <c r="HS37" s="97"/>
      <c r="HT37" s="97"/>
      <c r="HU37" s="97"/>
      <c r="HV37" s="97"/>
      <c r="HW37" s="97"/>
      <c r="HX37" s="97"/>
      <c r="HY37" s="97"/>
      <c r="HZ37" s="97"/>
      <c r="IA37" s="97"/>
      <c r="IB37" s="97"/>
      <c r="IC37" s="97"/>
      <c r="ID37" s="97"/>
      <c r="IE37" s="97"/>
      <c r="IF37" s="97"/>
      <c r="IG37" s="97"/>
      <c r="IH37" s="97"/>
      <c r="II37" s="97"/>
      <c r="IJ37" s="97"/>
      <c r="IK37" s="97"/>
      <c r="IL37" s="97"/>
      <c r="IM37" s="97"/>
      <c r="IN37" s="97"/>
      <c r="IO37" s="97"/>
      <c r="IP37" s="97"/>
      <c r="IQ37" s="97"/>
      <c r="IR37" s="97"/>
      <c r="IS37" s="97"/>
      <c r="IT37" s="97"/>
      <c r="IU37" s="97"/>
      <c r="IV37" s="97"/>
      <c r="IW37" s="97"/>
      <c r="IX37" s="97"/>
      <c r="IY37" s="97"/>
      <c r="IZ37" s="97"/>
      <c r="JA37" s="97"/>
      <c r="JB37" s="97"/>
      <c r="JC37" s="97"/>
      <c r="JD37" s="97"/>
      <c r="JE37" s="97"/>
      <c r="JF37" s="97"/>
      <c r="JG37" s="97"/>
      <c r="JH37" s="97"/>
      <c r="JI37" s="97"/>
      <c r="JJ37" s="97"/>
      <c r="JK37" s="97"/>
    </row>
    <row r="38" spans="1:271" x14ac:dyDescent="0.15">
      <c r="A38" s="97"/>
      <c r="B38" s="97"/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97"/>
      <c r="AY38" s="97"/>
      <c r="AZ38" s="97"/>
      <c r="BA38" s="97"/>
      <c r="BB38" s="97"/>
      <c r="BC38" s="97"/>
      <c r="BD38" s="97"/>
      <c r="BE38" s="97"/>
      <c r="BF38" s="97"/>
      <c r="BG38" s="97"/>
      <c r="BH38" s="97"/>
      <c r="BI38" s="97"/>
      <c r="BJ38" s="97"/>
      <c r="BK38" s="97"/>
      <c r="BL38" s="97"/>
      <c r="BM38" s="97"/>
      <c r="BN38" s="97"/>
      <c r="BO38" s="97"/>
      <c r="BP38" s="97"/>
      <c r="BQ38" s="97"/>
      <c r="BR38" s="97"/>
      <c r="BS38" s="97"/>
      <c r="BT38" s="97"/>
      <c r="BU38" s="97"/>
      <c r="BV38" s="97"/>
      <c r="BW38" s="97"/>
      <c r="BX38" s="97"/>
      <c r="BY38" s="97"/>
      <c r="BZ38" s="97"/>
      <c r="CA38" s="97"/>
      <c r="CB38" s="97"/>
      <c r="CC38" s="97"/>
      <c r="CD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/>
      <c r="DF38" s="97"/>
      <c r="DG38" s="97"/>
      <c r="DH38" s="97"/>
      <c r="DI38" s="97"/>
      <c r="DJ38" s="97"/>
      <c r="DK38" s="97"/>
      <c r="DL38" s="97"/>
      <c r="DM38" s="97"/>
      <c r="DN38" s="97"/>
      <c r="DO38" s="97"/>
      <c r="DP38" s="97"/>
      <c r="DQ38" s="97"/>
      <c r="DR38" s="97"/>
      <c r="DS38" s="97"/>
      <c r="DT38" s="97"/>
      <c r="DU38" s="97"/>
      <c r="DV38" s="97"/>
      <c r="DW38" s="97"/>
      <c r="DX38" s="97"/>
      <c r="DY38" s="97"/>
      <c r="DZ38" s="97"/>
      <c r="EA38" s="97"/>
      <c r="EB38" s="97"/>
      <c r="EC38" s="97"/>
      <c r="ED38" s="97"/>
      <c r="EE38" s="97"/>
      <c r="EF38" s="97"/>
      <c r="EG38" s="97"/>
      <c r="EH38" s="97"/>
      <c r="EI38" s="97"/>
      <c r="EJ38" s="97"/>
      <c r="EK38" s="97"/>
      <c r="EL38" s="97"/>
      <c r="EM38" s="97"/>
      <c r="EN38" s="97"/>
      <c r="EO38" s="97"/>
      <c r="EP38" s="97"/>
      <c r="EQ38" s="97"/>
      <c r="ER38" s="97"/>
      <c r="ES38" s="97"/>
      <c r="ET38" s="97"/>
      <c r="EU38" s="97"/>
      <c r="EV38" s="97"/>
      <c r="EW38" s="97"/>
      <c r="EX38" s="97"/>
      <c r="EY38" s="97"/>
      <c r="EZ38" s="97"/>
      <c r="FA38" s="97"/>
      <c r="FB38" s="97"/>
      <c r="FC38" s="97"/>
      <c r="FD38" s="97"/>
      <c r="FE38" s="97"/>
      <c r="FF38" s="97"/>
      <c r="FG38" s="97"/>
      <c r="FH38" s="97"/>
      <c r="FI38" s="97"/>
      <c r="FJ38" s="97"/>
      <c r="FK38" s="97"/>
      <c r="FL38" s="97"/>
      <c r="FM38" s="97"/>
      <c r="FN38" s="97"/>
      <c r="FO38" s="97"/>
      <c r="FP38" s="97"/>
      <c r="FQ38" s="97"/>
      <c r="FR38" s="97"/>
      <c r="FS38" s="97"/>
      <c r="FT38" s="97"/>
      <c r="FU38" s="97"/>
      <c r="FV38" s="97"/>
      <c r="FW38" s="97"/>
      <c r="FX38" s="97"/>
      <c r="FY38" s="97"/>
      <c r="FZ38" s="97"/>
      <c r="GA38" s="97"/>
      <c r="GB38" s="97"/>
      <c r="GC38" s="97"/>
      <c r="GD38" s="97"/>
      <c r="GE38" s="97"/>
      <c r="GF38" s="97"/>
      <c r="GG38" s="97"/>
      <c r="GH38" s="97"/>
      <c r="GI38" s="97"/>
      <c r="GJ38" s="97"/>
      <c r="GK38" s="97"/>
      <c r="GL38" s="97"/>
      <c r="GM38" s="97"/>
      <c r="GN38" s="97"/>
      <c r="GO38" s="97"/>
      <c r="GP38" s="97"/>
      <c r="GQ38" s="97"/>
      <c r="GR38" s="97"/>
      <c r="GS38" s="97"/>
      <c r="GT38" s="97"/>
      <c r="GU38" s="97"/>
      <c r="GV38" s="97"/>
      <c r="GW38" s="97"/>
      <c r="GX38" s="97"/>
      <c r="GY38" s="97"/>
      <c r="GZ38" s="97"/>
      <c r="HA38" s="97"/>
      <c r="HB38" s="97"/>
      <c r="HC38" s="97"/>
      <c r="HD38" s="97"/>
      <c r="HE38" s="97"/>
      <c r="HF38" s="97"/>
      <c r="HG38" s="97"/>
      <c r="HH38" s="97"/>
      <c r="HI38" s="97"/>
      <c r="HJ38" s="97"/>
      <c r="HK38" s="97"/>
      <c r="HL38" s="97"/>
      <c r="HM38" s="97"/>
      <c r="HN38" s="97"/>
      <c r="HO38" s="97"/>
      <c r="HP38" s="97"/>
      <c r="HQ38" s="97"/>
      <c r="HR38" s="97"/>
      <c r="HS38" s="97"/>
      <c r="HT38" s="97"/>
      <c r="HU38" s="97"/>
      <c r="HV38" s="97"/>
      <c r="HW38" s="97"/>
      <c r="HX38" s="97"/>
      <c r="HY38" s="97"/>
      <c r="HZ38" s="97"/>
      <c r="IA38" s="97"/>
      <c r="IB38" s="97"/>
      <c r="IC38" s="97"/>
      <c r="ID38" s="97"/>
      <c r="IE38" s="97"/>
      <c r="IF38" s="97"/>
      <c r="IG38" s="97"/>
      <c r="IH38" s="97"/>
      <c r="II38" s="97"/>
      <c r="IJ38" s="97"/>
      <c r="IK38" s="97"/>
      <c r="IL38" s="97"/>
      <c r="IM38" s="97"/>
      <c r="IN38" s="97"/>
      <c r="IO38" s="97"/>
      <c r="IP38" s="97"/>
      <c r="IQ38" s="97"/>
      <c r="IR38" s="97"/>
      <c r="IS38" s="97"/>
      <c r="IT38" s="97"/>
      <c r="IU38" s="97"/>
      <c r="IV38" s="97"/>
      <c r="IW38" s="97"/>
      <c r="IX38" s="97"/>
      <c r="IY38" s="97"/>
      <c r="IZ38" s="97"/>
      <c r="JA38" s="97"/>
      <c r="JB38" s="97"/>
      <c r="JC38" s="97"/>
      <c r="JD38" s="97"/>
      <c r="JE38" s="97"/>
      <c r="JF38" s="97"/>
      <c r="JG38" s="97"/>
      <c r="JH38" s="97"/>
      <c r="JI38" s="97"/>
      <c r="JJ38" s="97"/>
      <c r="JK38" s="97"/>
    </row>
    <row r="39" spans="1:271" x14ac:dyDescent="0.15">
      <c r="A39" s="97"/>
      <c r="B39" s="97"/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97"/>
      <c r="AY39" s="97"/>
      <c r="AZ39" s="97"/>
      <c r="BA39" s="97"/>
      <c r="BB39" s="97"/>
      <c r="BC39" s="97"/>
      <c r="BD39" s="97"/>
      <c r="BE39" s="97"/>
      <c r="BF39" s="97"/>
      <c r="BG39" s="97"/>
      <c r="BH39" s="97"/>
      <c r="BI39" s="97"/>
      <c r="BJ39" s="97"/>
      <c r="BK39" s="97"/>
      <c r="BL39" s="97"/>
      <c r="BM39" s="97"/>
      <c r="BN39" s="97"/>
      <c r="BO39" s="97"/>
      <c r="BP39" s="97"/>
      <c r="BQ39" s="97"/>
      <c r="BR39" s="97"/>
      <c r="BS39" s="97"/>
      <c r="BT39" s="97"/>
      <c r="BU39" s="97"/>
      <c r="BV39" s="97"/>
      <c r="BW39" s="97"/>
      <c r="BX39" s="97"/>
      <c r="BY39" s="97"/>
      <c r="BZ39" s="97"/>
      <c r="CA39" s="97"/>
      <c r="CB39" s="97"/>
      <c r="CC39" s="97"/>
      <c r="CD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/>
      <c r="DF39" s="97"/>
      <c r="DG39" s="97"/>
      <c r="DH39" s="97"/>
      <c r="DI39" s="97"/>
      <c r="DJ39" s="97"/>
      <c r="DK39" s="97"/>
      <c r="DL39" s="97"/>
      <c r="DM39" s="97"/>
      <c r="DN39" s="97"/>
      <c r="DO39" s="97"/>
      <c r="DP39" s="97"/>
      <c r="DQ39" s="97"/>
      <c r="DR39" s="97"/>
      <c r="DS39" s="97"/>
      <c r="DT39" s="97"/>
      <c r="DU39" s="97"/>
      <c r="DV39" s="97"/>
      <c r="DW39" s="97"/>
      <c r="DX39" s="97"/>
      <c r="DY39" s="97"/>
      <c r="DZ39" s="97"/>
      <c r="EA39" s="97"/>
      <c r="EB39" s="97"/>
      <c r="EC39" s="97"/>
      <c r="ED39" s="97"/>
      <c r="EE39" s="97"/>
      <c r="EF39" s="97"/>
      <c r="EG39" s="97"/>
      <c r="EH39" s="97"/>
      <c r="EI39" s="97"/>
      <c r="EJ39" s="97"/>
      <c r="EK39" s="97"/>
      <c r="EL39" s="97"/>
      <c r="EM39" s="97"/>
      <c r="EN39" s="97"/>
      <c r="EO39" s="97"/>
      <c r="EP39" s="97"/>
      <c r="EQ39" s="97"/>
      <c r="ER39" s="97"/>
      <c r="ES39" s="97"/>
      <c r="ET39" s="97"/>
      <c r="EU39" s="97"/>
      <c r="EV39" s="97"/>
      <c r="EW39" s="97"/>
      <c r="EX39" s="97"/>
      <c r="EY39" s="97"/>
      <c r="EZ39" s="97"/>
      <c r="FA39" s="97"/>
      <c r="FB39" s="97"/>
      <c r="FC39" s="97"/>
      <c r="FD39" s="97"/>
      <c r="FE39" s="97"/>
      <c r="FF39" s="97"/>
      <c r="FG39" s="97"/>
      <c r="FH39" s="97"/>
      <c r="FI39" s="97"/>
      <c r="FJ39" s="97"/>
      <c r="FK39" s="97"/>
      <c r="FL39" s="97"/>
      <c r="FM39" s="97"/>
      <c r="FN39" s="97"/>
      <c r="FO39" s="97"/>
      <c r="FP39" s="97"/>
      <c r="FQ39" s="97"/>
      <c r="FR39" s="97"/>
      <c r="FS39" s="97"/>
      <c r="FT39" s="97"/>
      <c r="FU39" s="97"/>
      <c r="FV39" s="97"/>
      <c r="FW39" s="97"/>
      <c r="FX39" s="97"/>
      <c r="FY39" s="97"/>
      <c r="FZ39" s="97"/>
      <c r="GA39" s="97"/>
      <c r="GB39" s="97"/>
      <c r="GC39" s="97"/>
      <c r="GD39" s="97"/>
      <c r="GE39" s="97"/>
      <c r="GF39" s="97"/>
      <c r="GG39" s="97"/>
      <c r="GH39" s="97"/>
      <c r="GI39" s="97"/>
      <c r="GJ39" s="97"/>
      <c r="GK39" s="97"/>
      <c r="GL39" s="97"/>
      <c r="GM39" s="97"/>
      <c r="GN39" s="97"/>
      <c r="GO39" s="97"/>
      <c r="GP39" s="97"/>
      <c r="GQ39" s="97"/>
      <c r="GR39" s="97"/>
      <c r="GS39" s="97"/>
      <c r="GT39" s="97"/>
      <c r="GU39" s="97"/>
      <c r="GV39" s="97"/>
      <c r="GW39" s="97"/>
      <c r="GX39" s="97"/>
      <c r="GY39" s="97"/>
      <c r="GZ39" s="97"/>
      <c r="HA39" s="97"/>
      <c r="HB39" s="97"/>
      <c r="HC39" s="97"/>
      <c r="HD39" s="97"/>
      <c r="HE39" s="97"/>
      <c r="HF39" s="97"/>
      <c r="HG39" s="97"/>
      <c r="HH39" s="97"/>
      <c r="HI39" s="97"/>
      <c r="HJ39" s="97"/>
      <c r="HK39" s="97"/>
      <c r="HL39" s="97"/>
      <c r="HM39" s="97"/>
      <c r="HN39" s="97"/>
      <c r="HO39" s="97"/>
      <c r="HP39" s="97"/>
      <c r="HQ39" s="97"/>
      <c r="HR39" s="97"/>
      <c r="HS39" s="97"/>
      <c r="HT39" s="97"/>
      <c r="HU39" s="97"/>
      <c r="HV39" s="97"/>
      <c r="HW39" s="97"/>
      <c r="HX39" s="97"/>
      <c r="HY39" s="97"/>
      <c r="HZ39" s="97"/>
      <c r="IA39" s="97"/>
      <c r="IB39" s="97"/>
      <c r="IC39" s="97"/>
      <c r="ID39" s="97"/>
      <c r="IE39" s="97"/>
      <c r="IF39" s="97"/>
      <c r="IG39" s="97"/>
      <c r="IH39" s="97"/>
      <c r="II39" s="97"/>
      <c r="IJ39" s="97"/>
      <c r="IK39" s="97"/>
      <c r="IL39" s="97"/>
      <c r="IM39" s="97"/>
      <c r="IN39" s="97"/>
      <c r="IO39" s="97"/>
      <c r="IP39" s="97"/>
      <c r="IQ39" s="97"/>
      <c r="IR39" s="97"/>
      <c r="IS39" s="97"/>
      <c r="IT39" s="97"/>
      <c r="IU39" s="97"/>
      <c r="IV39" s="97"/>
      <c r="IW39" s="97"/>
      <c r="IX39" s="97"/>
      <c r="IY39" s="97"/>
      <c r="IZ39" s="97"/>
      <c r="JA39" s="97"/>
      <c r="JB39" s="97"/>
      <c r="JC39" s="97"/>
      <c r="JD39" s="97"/>
      <c r="JE39" s="97"/>
      <c r="JF39" s="97"/>
      <c r="JG39" s="97"/>
      <c r="JH39" s="97"/>
      <c r="JI39" s="97"/>
      <c r="JJ39" s="97"/>
      <c r="JK39" s="97"/>
    </row>
    <row r="40" spans="1:271" x14ac:dyDescent="0.15">
      <c r="A40" s="97"/>
      <c r="B40" s="97"/>
      <c r="C40" s="97"/>
      <c r="D40" s="97"/>
      <c r="E40" s="97"/>
      <c r="F40" s="97"/>
      <c r="G40" s="97"/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  <c r="AF40" s="97"/>
      <c r="AG40" s="97"/>
      <c r="AH40" s="97"/>
      <c r="AI40" s="97"/>
      <c r="AJ40" s="97"/>
      <c r="AK40" s="97"/>
      <c r="AL40" s="97"/>
      <c r="AM40" s="97"/>
      <c r="AN40" s="97"/>
      <c r="AO40" s="97"/>
      <c r="AP40" s="97"/>
      <c r="AQ40" s="97"/>
      <c r="AR40" s="97"/>
      <c r="AS40" s="97"/>
      <c r="AT40" s="97"/>
      <c r="AU40" s="97"/>
      <c r="AV40" s="97"/>
      <c r="AW40" s="97"/>
      <c r="AX40" s="97"/>
      <c r="AY40" s="97"/>
      <c r="AZ40" s="97"/>
      <c r="BA40" s="97"/>
      <c r="BB40" s="97"/>
      <c r="BC40" s="97"/>
      <c r="BD40" s="97"/>
      <c r="BE40" s="97"/>
      <c r="BF40" s="97"/>
      <c r="BG40" s="97"/>
      <c r="BH40" s="97"/>
      <c r="BI40" s="97"/>
      <c r="BJ40" s="97"/>
      <c r="BK40" s="97"/>
      <c r="BL40" s="97"/>
      <c r="BM40" s="97"/>
      <c r="BN40" s="97"/>
      <c r="BO40" s="97"/>
      <c r="BP40" s="97"/>
      <c r="BQ40" s="97"/>
      <c r="BR40" s="97"/>
      <c r="BS40" s="97"/>
      <c r="BT40" s="97"/>
      <c r="BU40" s="97"/>
      <c r="BV40" s="97"/>
      <c r="BW40" s="97"/>
      <c r="BX40" s="97"/>
      <c r="BY40" s="97"/>
      <c r="BZ40" s="97"/>
      <c r="CA40" s="97"/>
      <c r="CB40" s="97"/>
      <c r="CC40" s="97"/>
      <c r="CD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/>
      <c r="DF40" s="97"/>
      <c r="DG40" s="97"/>
      <c r="DH40" s="97"/>
      <c r="DI40" s="97"/>
      <c r="DJ40" s="97"/>
      <c r="DK40" s="97"/>
      <c r="DL40" s="97"/>
      <c r="DM40" s="97"/>
      <c r="DN40" s="97"/>
      <c r="DO40" s="97"/>
      <c r="DP40" s="97"/>
      <c r="DQ40" s="97"/>
      <c r="DR40" s="97"/>
      <c r="DS40" s="97"/>
      <c r="DT40" s="97"/>
      <c r="DU40" s="97"/>
      <c r="DV40" s="97"/>
      <c r="DW40" s="97"/>
      <c r="DX40" s="97"/>
      <c r="DY40" s="97"/>
      <c r="DZ40" s="97"/>
      <c r="EA40" s="97"/>
      <c r="EB40" s="97"/>
      <c r="EC40" s="97"/>
      <c r="ED40" s="97"/>
      <c r="EE40" s="97"/>
      <c r="EF40" s="97"/>
      <c r="EG40" s="97"/>
      <c r="EH40" s="97"/>
      <c r="EI40" s="97"/>
      <c r="EJ40" s="97"/>
      <c r="EK40" s="97"/>
      <c r="EL40" s="97"/>
      <c r="EM40" s="97"/>
      <c r="EN40" s="97"/>
      <c r="EO40" s="97"/>
      <c r="EP40" s="97"/>
      <c r="EQ40" s="97"/>
      <c r="ER40" s="97"/>
      <c r="ES40" s="97"/>
      <c r="ET40" s="97"/>
      <c r="EU40" s="97"/>
      <c r="EV40" s="97"/>
      <c r="EW40" s="97"/>
      <c r="EX40" s="97"/>
      <c r="EY40" s="97"/>
      <c r="EZ40" s="97"/>
      <c r="FA40" s="97"/>
      <c r="FB40" s="97"/>
      <c r="FC40" s="97"/>
      <c r="FD40" s="97"/>
      <c r="FE40" s="97"/>
      <c r="FF40" s="97"/>
      <c r="FG40" s="97"/>
      <c r="FH40" s="97"/>
      <c r="FI40" s="97"/>
      <c r="FJ40" s="97"/>
      <c r="FK40" s="97"/>
      <c r="FL40" s="97"/>
      <c r="FM40" s="97"/>
      <c r="FN40" s="97"/>
      <c r="FO40" s="97"/>
      <c r="FP40" s="97"/>
      <c r="FQ40" s="97"/>
      <c r="FR40" s="97"/>
      <c r="FS40" s="97"/>
      <c r="FT40" s="97"/>
      <c r="FU40" s="97"/>
      <c r="FV40" s="97"/>
      <c r="FW40" s="97"/>
      <c r="FX40" s="97"/>
      <c r="FY40" s="97"/>
      <c r="FZ40" s="97"/>
      <c r="GA40" s="97"/>
      <c r="GB40" s="97"/>
      <c r="GC40" s="97"/>
      <c r="GD40" s="97"/>
      <c r="GE40" s="97"/>
      <c r="GF40" s="97"/>
      <c r="GG40" s="97"/>
      <c r="GH40" s="97"/>
      <c r="GI40" s="97"/>
      <c r="GJ40" s="97"/>
      <c r="GK40" s="97"/>
      <c r="GL40" s="97"/>
      <c r="GM40" s="97"/>
      <c r="GN40" s="97"/>
      <c r="GO40" s="97"/>
      <c r="GP40" s="97"/>
      <c r="GQ40" s="97"/>
      <c r="GR40" s="97"/>
      <c r="GS40" s="97"/>
      <c r="GT40" s="97"/>
      <c r="GU40" s="97"/>
      <c r="GV40" s="97"/>
      <c r="GW40" s="97"/>
      <c r="GX40" s="97"/>
      <c r="GY40" s="97"/>
      <c r="GZ40" s="97"/>
      <c r="HA40" s="97"/>
      <c r="HB40" s="97"/>
      <c r="HC40" s="97"/>
      <c r="HD40" s="97"/>
      <c r="HE40" s="97"/>
      <c r="HF40" s="97"/>
      <c r="HG40" s="97"/>
      <c r="HH40" s="97"/>
      <c r="HI40" s="97"/>
      <c r="HJ40" s="97"/>
      <c r="HK40" s="97"/>
      <c r="HL40" s="97"/>
      <c r="HM40" s="97"/>
      <c r="HN40" s="97"/>
      <c r="HO40" s="97"/>
      <c r="HP40" s="97"/>
      <c r="HQ40" s="97"/>
      <c r="HR40" s="97"/>
      <c r="HS40" s="97"/>
      <c r="HT40" s="97"/>
      <c r="HU40" s="97"/>
      <c r="HV40" s="97"/>
      <c r="HW40" s="97"/>
      <c r="HX40" s="97"/>
      <c r="HY40" s="97"/>
      <c r="HZ40" s="97"/>
      <c r="IA40" s="97"/>
      <c r="IB40" s="97"/>
      <c r="IC40" s="97"/>
      <c r="ID40" s="97"/>
      <c r="IE40" s="97"/>
      <c r="IF40" s="97"/>
      <c r="IG40" s="97"/>
      <c r="IH40" s="97"/>
      <c r="II40" s="97"/>
      <c r="IJ40" s="97"/>
      <c r="IK40" s="97"/>
      <c r="IL40" s="97"/>
      <c r="IM40" s="97"/>
      <c r="IN40" s="97"/>
      <c r="IO40" s="97"/>
      <c r="IP40" s="97"/>
      <c r="IQ40" s="97"/>
      <c r="IR40" s="97"/>
      <c r="IS40" s="97"/>
      <c r="IT40" s="97"/>
      <c r="IU40" s="97"/>
      <c r="IV40" s="97"/>
      <c r="IW40" s="97"/>
      <c r="IX40" s="97"/>
      <c r="IY40" s="97"/>
      <c r="IZ40" s="97"/>
      <c r="JA40" s="97"/>
      <c r="JB40" s="97"/>
      <c r="JC40" s="97"/>
      <c r="JD40" s="97"/>
      <c r="JE40" s="97"/>
      <c r="JF40" s="97"/>
      <c r="JG40" s="97"/>
      <c r="JH40" s="97"/>
      <c r="JI40" s="97"/>
      <c r="JJ40" s="97"/>
      <c r="JK40" s="97"/>
    </row>
    <row r="41" spans="1:271" x14ac:dyDescent="0.15">
      <c r="A41" s="97"/>
      <c r="B41" s="97"/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97"/>
      <c r="AY41" s="97"/>
      <c r="AZ41" s="97"/>
      <c r="BA41" s="97"/>
      <c r="BB41" s="97"/>
      <c r="BC41" s="97"/>
      <c r="BD41" s="97"/>
      <c r="BE41" s="97"/>
      <c r="BF41" s="97"/>
      <c r="BG41" s="97"/>
      <c r="BH41" s="97"/>
      <c r="BI41" s="97"/>
      <c r="BJ41" s="97"/>
      <c r="BK41" s="97"/>
      <c r="BL41" s="97"/>
      <c r="BM41" s="97"/>
      <c r="BN41" s="97"/>
      <c r="BO41" s="97"/>
      <c r="BP41" s="97"/>
      <c r="BQ41" s="97"/>
      <c r="BR41" s="97"/>
      <c r="BS41" s="97"/>
      <c r="BT41" s="97"/>
      <c r="BU41" s="97"/>
      <c r="BV41" s="97"/>
      <c r="BW41" s="97"/>
      <c r="BX41" s="97"/>
      <c r="BY41" s="97"/>
      <c r="BZ41" s="97"/>
      <c r="CA41" s="97"/>
      <c r="CB41" s="97"/>
      <c r="CC41" s="97"/>
      <c r="CD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/>
      <c r="DF41" s="97"/>
      <c r="DG41" s="97"/>
      <c r="DH41" s="97"/>
      <c r="DI41" s="97"/>
      <c r="DJ41" s="97"/>
      <c r="DK41" s="97"/>
      <c r="DL41" s="97"/>
      <c r="DM41" s="97"/>
      <c r="DN41" s="97"/>
      <c r="DO41" s="97"/>
      <c r="DP41" s="97"/>
      <c r="DQ41" s="97"/>
      <c r="DR41" s="97"/>
      <c r="DS41" s="97"/>
      <c r="DT41" s="97"/>
      <c r="DU41" s="97"/>
      <c r="DV41" s="97"/>
      <c r="DW41" s="97"/>
      <c r="DX41" s="97"/>
      <c r="DY41" s="97"/>
      <c r="DZ41" s="97"/>
      <c r="EA41" s="97"/>
      <c r="EB41" s="97"/>
      <c r="EC41" s="97"/>
      <c r="ED41" s="97"/>
      <c r="EE41" s="97"/>
      <c r="EF41" s="97"/>
      <c r="EG41" s="97"/>
      <c r="EH41" s="97"/>
      <c r="EI41" s="97"/>
      <c r="EJ41" s="97"/>
      <c r="EK41" s="97"/>
      <c r="EL41" s="97"/>
      <c r="EM41" s="97"/>
      <c r="EN41" s="97"/>
      <c r="EO41" s="97"/>
      <c r="EP41" s="97"/>
      <c r="EQ41" s="97"/>
      <c r="ER41" s="97"/>
      <c r="ES41" s="97"/>
      <c r="ET41" s="97"/>
      <c r="EU41" s="97"/>
      <c r="EV41" s="97"/>
      <c r="EW41" s="97"/>
      <c r="EX41" s="97"/>
      <c r="EY41" s="97"/>
      <c r="EZ41" s="97"/>
      <c r="FA41" s="97"/>
      <c r="FB41" s="97"/>
      <c r="FC41" s="97"/>
      <c r="FD41" s="97"/>
      <c r="FE41" s="97"/>
      <c r="FF41" s="97"/>
      <c r="FG41" s="97"/>
      <c r="FH41" s="97"/>
      <c r="FI41" s="97"/>
      <c r="FJ41" s="97"/>
      <c r="FK41" s="97"/>
      <c r="FL41" s="97"/>
      <c r="FM41" s="97"/>
      <c r="FN41" s="97"/>
      <c r="FO41" s="97"/>
      <c r="FP41" s="97"/>
      <c r="FQ41" s="97"/>
      <c r="FR41" s="97"/>
      <c r="FS41" s="97"/>
      <c r="FT41" s="97"/>
      <c r="FU41" s="97"/>
      <c r="FV41" s="97"/>
      <c r="FW41" s="97"/>
      <c r="FX41" s="97"/>
      <c r="FY41" s="97"/>
      <c r="FZ41" s="97"/>
      <c r="GA41" s="97"/>
      <c r="GB41" s="97"/>
      <c r="GC41" s="97"/>
      <c r="GD41" s="97"/>
      <c r="GE41" s="97"/>
      <c r="GF41" s="97"/>
      <c r="GG41" s="97"/>
      <c r="GH41" s="97"/>
      <c r="GI41" s="97"/>
      <c r="GJ41" s="97"/>
      <c r="GK41" s="97"/>
      <c r="GL41" s="97"/>
      <c r="GM41" s="97"/>
      <c r="GN41" s="97"/>
      <c r="GO41" s="97"/>
      <c r="GP41" s="97"/>
      <c r="GQ41" s="97"/>
      <c r="GR41" s="97"/>
      <c r="GS41" s="97"/>
      <c r="GT41" s="97"/>
      <c r="GU41" s="97"/>
      <c r="GV41" s="97"/>
      <c r="GW41" s="97"/>
      <c r="GX41" s="97"/>
      <c r="GY41" s="97"/>
      <c r="GZ41" s="97"/>
      <c r="HA41" s="97"/>
      <c r="HB41" s="97"/>
      <c r="HC41" s="97"/>
      <c r="HD41" s="97"/>
      <c r="HE41" s="97"/>
      <c r="HF41" s="97"/>
      <c r="HG41" s="97"/>
      <c r="HH41" s="97"/>
      <c r="HI41" s="97"/>
      <c r="HJ41" s="97"/>
      <c r="HK41" s="97"/>
      <c r="HL41" s="97"/>
      <c r="HM41" s="97"/>
      <c r="HN41" s="97"/>
      <c r="HO41" s="97"/>
      <c r="HP41" s="97"/>
      <c r="HQ41" s="97"/>
      <c r="HR41" s="97"/>
      <c r="HS41" s="97"/>
      <c r="HT41" s="97"/>
      <c r="HU41" s="97"/>
      <c r="HV41" s="97"/>
      <c r="HW41" s="97"/>
      <c r="HX41" s="97"/>
      <c r="HY41" s="97"/>
      <c r="HZ41" s="97"/>
      <c r="IA41" s="97"/>
      <c r="IB41" s="97"/>
      <c r="IC41" s="97"/>
      <c r="ID41" s="97"/>
      <c r="IE41" s="97"/>
      <c r="IF41" s="97"/>
      <c r="IG41" s="97"/>
      <c r="IH41" s="97"/>
      <c r="II41" s="97"/>
      <c r="IJ41" s="97"/>
      <c r="IK41" s="97"/>
      <c r="IL41" s="97"/>
      <c r="IM41" s="97"/>
      <c r="IN41" s="97"/>
      <c r="IO41" s="97"/>
      <c r="IP41" s="97"/>
      <c r="IQ41" s="97"/>
      <c r="IR41" s="97"/>
      <c r="IS41" s="97"/>
      <c r="IT41" s="97"/>
      <c r="IU41" s="97"/>
      <c r="IV41" s="97"/>
      <c r="IW41" s="97"/>
      <c r="IX41" s="97"/>
      <c r="IY41" s="97"/>
      <c r="IZ41" s="97"/>
      <c r="JA41" s="97"/>
      <c r="JB41" s="97"/>
      <c r="JC41" s="97"/>
      <c r="JD41" s="97"/>
      <c r="JE41" s="97"/>
      <c r="JF41" s="97"/>
      <c r="JG41" s="97"/>
      <c r="JH41" s="97"/>
      <c r="JI41" s="97"/>
      <c r="JJ41" s="97"/>
      <c r="JK41" s="97"/>
    </row>
    <row r="42" spans="1:271" x14ac:dyDescent="0.15">
      <c r="A42" s="97"/>
      <c r="B42" s="97"/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97"/>
      <c r="AY42" s="97"/>
      <c r="AZ42" s="97"/>
      <c r="BA42" s="97"/>
      <c r="BB42" s="97"/>
      <c r="BC42" s="97"/>
      <c r="BD42" s="97"/>
      <c r="BE42" s="97"/>
      <c r="BF42" s="97"/>
      <c r="BG42" s="97"/>
      <c r="BH42" s="97"/>
      <c r="BI42" s="97"/>
      <c r="BJ42" s="97"/>
      <c r="BK42" s="97"/>
      <c r="BL42" s="97"/>
      <c r="BM42" s="97"/>
      <c r="BN42" s="97"/>
      <c r="BO42" s="97"/>
      <c r="BP42" s="97"/>
      <c r="BQ42" s="97"/>
      <c r="BR42" s="97"/>
      <c r="BS42" s="97"/>
      <c r="BT42" s="97"/>
      <c r="BU42" s="97"/>
      <c r="BV42" s="97"/>
      <c r="BW42" s="97"/>
      <c r="BX42" s="97"/>
      <c r="BY42" s="97"/>
      <c r="BZ42" s="97"/>
      <c r="CA42" s="97"/>
      <c r="CB42" s="97"/>
      <c r="CC42" s="97"/>
      <c r="CD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/>
      <c r="DF42" s="97"/>
      <c r="DG42" s="97"/>
      <c r="DH42" s="97"/>
      <c r="DI42" s="97"/>
      <c r="DJ42" s="97"/>
      <c r="DK42" s="97"/>
      <c r="DL42" s="97"/>
      <c r="DM42" s="97"/>
      <c r="DN42" s="97"/>
      <c r="DO42" s="97"/>
      <c r="DP42" s="97"/>
      <c r="DQ42" s="97"/>
      <c r="DR42" s="97"/>
      <c r="DS42" s="97"/>
      <c r="DT42" s="97"/>
      <c r="DU42" s="97"/>
      <c r="DV42" s="97"/>
      <c r="DW42" s="97"/>
      <c r="DX42" s="97"/>
      <c r="DY42" s="97"/>
      <c r="DZ42" s="97"/>
      <c r="EA42" s="97"/>
      <c r="EB42" s="97"/>
      <c r="EC42" s="97"/>
      <c r="ED42" s="97"/>
      <c r="EE42" s="97"/>
      <c r="EF42" s="97"/>
      <c r="EG42" s="97"/>
      <c r="EH42" s="97"/>
      <c r="EI42" s="97"/>
      <c r="EJ42" s="97"/>
      <c r="EK42" s="97"/>
      <c r="EL42" s="97"/>
      <c r="EM42" s="97"/>
      <c r="EN42" s="97"/>
      <c r="EO42" s="97"/>
      <c r="EP42" s="97"/>
      <c r="EQ42" s="97"/>
      <c r="ER42" s="97"/>
      <c r="ES42" s="97"/>
      <c r="ET42" s="97"/>
      <c r="EU42" s="97"/>
      <c r="EV42" s="97"/>
      <c r="EW42" s="97"/>
      <c r="EX42" s="97"/>
      <c r="EY42" s="97"/>
      <c r="EZ42" s="97"/>
      <c r="FA42" s="97"/>
      <c r="FB42" s="97"/>
      <c r="FC42" s="97"/>
      <c r="FD42" s="97"/>
      <c r="FE42" s="97"/>
      <c r="FF42" s="97"/>
      <c r="FG42" s="97"/>
      <c r="FH42" s="97"/>
      <c r="FI42" s="97"/>
      <c r="FJ42" s="97"/>
      <c r="FK42" s="97"/>
      <c r="FL42" s="97"/>
      <c r="FM42" s="97"/>
      <c r="FN42" s="97"/>
      <c r="FO42" s="97"/>
      <c r="FP42" s="97"/>
      <c r="FQ42" s="97"/>
      <c r="FR42" s="97"/>
      <c r="FS42" s="97"/>
      <c r="FT42" s="97"/>
      <c r="FU42" s="97"/>
      <c r="FV42" s="97"/>
      <c r="FW42" s="97"/>
      <c r="FX42" s="97"/>
      <c r="FY42" s="97"/>
      <c r="FZ42" s="97"/>
      <c r="GA42" s="97"/>
      <c r="GB42" s="97"/>
      <c r="GC42" s="97"/>
      <c r="GD42" s="97"/>
      <c r="GE42" s="97"/>
      <c r="GF42" s="97"/>
      <c r="GG42" s="97"/>
      <c r="GH42" s="97"/>
      <c r="GI42" s="97"/>
      <c r="GJ42" s="97"/>
      <c r="GK42" s="97"/>
      <c r="GL42" s="97"/>
      <c r="GM42" s="97"/>
      <c r="GN42" s="97"/>
      <c r="GO42" s="97"/>
      <c r="GP42" s="97"/>
      <c r="GQ42" s="97"/>
      <c r="GR42" s="97"/>
      <c r="GS42" s="97"/>
      <c r="GT42" s="97"/>
      <c r="GU42" s="97"/>
      <c r="GV42" s="97"/>
      <c r="GW42" s="97"/>
      <c r="GX42" s="97"/>
      <c r="GY42" s="97"/>
      <c r="GZ42" s="97"/>
      <c r="HA42" s="97"/>
      <c r="HB42" s="97"/>
      <c r="HC42" s="97"/>
      <c r="HD42" s="97"/>
      <c r="HE42" s="97"/>
      <c r="HF42" s="97"/>
      <c r="HG42" s="97"/>
      <c r="HH42" s="97"/>
      <c r="HI42" s="97"/>
      <c r="HJ42" s="97"/>
      <c r="HK42" s="97"/>
      <c r="HL42" s="97"/>
      <c r="HM42" s="97"/>
      <c r="HN42" s="97"/>
      <c r="HO42" s="97"/>
      <c r="HP42" s="97"/>
      <c r="HQ42" s="97"/>
      <c r="HR42" s="97"/>
      <c r="HS42" s="97"/>
      <c r="HT42" s="97"/>
      <c r="HU42" s="97"/>
      <c r="HV42" s="97"/>
      <c r="HW42" s="97"/>
      <c r="HX42" s="97"/>
      <c r="HY42" s="97"/>
      <c r="HZ42" s="97"/>
      <c r="IA42" s="97"/>
      <c r="IB42" s="97"/>
      <c r="IC42" s="97"/>
      <c r="ID42" s="97"/>
      <c r="IE42" s="97"/>
      <c r="IF42" s="97"/>
      <c r="IG42" s="97"/>
      <c r="IH42" s="97"/>
      <c r="II42" s="97"/>
      <c r="IJ42" s="97"/>
      <c r="IK42" s="97"/>
      <c r="IL42" s="97"/>
      <c r="IM42" s="97"/>
      <c r="IN42" s="97"/>
      <c r="IO42" s="97"/>
      <c r="IP42" s="97"/>
      <c r="IQ42" s="97"/>
      <c r="IR42" s="97"/>
      <c r="IS42" s="97"/>
      <c r="IT42" s="97"/>
      <c r="IU42" s="97"/>
      <c r="IV42" s="97"/>
      <c r="IW42" s="97"/>
      <c r="IX42" s="97"/>
      <c r="IY42" s="97"/>
      <c r="IZ42" s="97"/>
      <c r="JA42" s="97"/>
      <c r="JB42" s="97"/>
      <c r="JC42" s="97"/>
      <c r="JD42" s="97"/>
      <c r="JE42" s="97"/>
      <c r="JF42" s="97"/>
      <c r="JG42" s="97"/>
      <c r="JH42" s="97"/>
      <c r="JI42" s="97"/>
      <c r="JJ42" s="97"/>
      <c r="JK42" s="97"/>
    </row>
    <row r="43" spans="1:271" x14ac:dyDescent="0.15">
      <c r="A43" s="97"/>
      <c r="B43" s="97"/>
      <c r="C43" s="97"/>
      <c r="D43" s="97"/>
      <c r="E43" s="97"/>
      <c r="F43" s="97"/>
      <c r="G43" s="97"/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  <c r="AF43" s="97"/>
      <c r="AG43" s="97"/>
      <c r="AH43" s="97"/>
      <c r="AI43" s="97"/>
      <c r="AJ43" s="97"/>
      <c r="AK43" s="97"/>
      <c r="AL43" s="97"/>
      <c r="AM43" s="97"/>
      <c r="AN43" s="97"/>
      <c r="AO43" s="97"/>
      <c r="AP43" s="97"/>
      <c r="AQ43" s="97"/>
      <c r="AR43" s="97"/>
      <c r="AS43" s="97"/>
      <c r="AT43" s="97"/>
      <c r="AU43" s="97"/>
      <c r="AV43" s="97"/>
      <c r="AW43" s="97"/>
      <c r="AX43" s="97"/>
      <c r="AY43" s="97"/>
      <c r="AZ43" s="97"/>
      <c r="BA43" s="97"/>
      <c r="BB43" s="97"/>
      <c r="BC43" s="97"/>
      <c r="BD43" s="97"/>
      <c r="BE43" s="97"/>
      <c r="BF43" s="97"/>
      <c r="BG43" s="97"/>
      <c r="BH43" s="97"/>
      <c r="BI43" s="97"/>
      <c r="BJ43" s="97"/>
      <c r="BK43" s="97"/>
      <c r="BL43" s="97"/>
      <c r="BM43" s="97"/>
      <c r="BN43" s="97"/>
      <c r="BO43" s="97"/>
      <c r="BP43" s="97"/>
      <c r="BQ43" s="97"/>
      <c r="BR43" s="97"/>
      <c r="BS43" s="97"/>
      <c r="BT43" s="97"/>
      <c r="BU43" s="97"/>
      <c r="BV43" s="97"/>
      <c r="BW43" s="97"/>
      <c r="BX43" s="97"/>
      <c r="BY43" s="97"/>
      <c r="BZ43" s="97"/>
      <c r="CA43" s="97"/>
      <c r="CB43" s="97"/>
      <c r="CC43" s="97"/>
      <c r="CD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/>
      <c r="DF43" s="97"/>
      <c r="DG43" s="97"/>
      <c r="DH43" s="97"/>
      <c r="DI43" s="97"/>
      <c r="DJ43" s="97"/>
      <c r="DK43" s="97"/>
      <c r="DL43" s="97"/>
      <c r="DM43" s="97"/>
      <c r="DN43" s="97"/>
      <c r="DO43" s="97"/>
      <c r="DP43" s="97"/>
      <c r="DQ43" s="97"/>
      <c r="DR43" s="97"/>
      <c r="DS43" s="97"/>
      <c r="DT43" s="97"/>
      <c r="DU43" s="97"/>
      <c r="DV43" s="97"/>
      <c r="DW43" s="97"/>
      <c r="DX43" s="97"/>
      <c r="DY43" s="97"/>
      <c r="DZ43" s="97"/>
      <c r="EA43" s="97"/>
      <c r="EB43" s="97"/>
      <c r="EC43" s="97"/>
      <c r="ED43" s="97"/>
      <c r="EE43" s="97"/>
      <c r="EF43" s="97"/>
      <c r="EG43" s="97"/>
      <c r="EH43" s="97"/>
      <c r="EI43" s="97"/>
      <c r="EJ43" s="97"/>
      <c r="EK43" s="97"/>
      <c r="EL43" s="97"/>
      <c r="EM43" s="97"/>
      <c r="EN43" s="97"/>
      <c r="EO43" s="97"/>
      <c r="EP43" s="97"/>
      <c r="EQ43" s="97"/>
      <c r="ER43" s="97"/>
      <c r="ES43" s="97"/>
      <c r="ET43" s="97"/>
      <c r="EU43" s="97"/>
      <c r="EV43" s="97"/>
      <c r="EW43" s="97"/>
      <c r="EX43" s="97"/>
      <c r="EY43" s="97"/>
      <c r="EZ43" s="97"/>
      <c r="FA43" s="97"/>
      <c r="FB43" s="97"/>
      <c r="FC43" s="97"/>
      <c r="FD43" s="97"/>
      <c r="FE43" s="97"/>
      <c r="FF43" s="97"/>
      <c r="FG43" s="97"/>
      <c r="FH43" s="97"/>
      <c r="FI43" s="97"/>
      <c r="FJ43" s="97"/>
      <c r="FK43" s="97"/>
      <c r="FL43" s="97"/>
      <c r="FM43" s="97"/>
      <c r="FN43" s="97"/>
      <c r="FO43" s="97"/>
      <c r="FP43" s="97"/>
      <c r="FQ43" s="97"/>
      <c r="FR43" s="97"/>
      <c r="FS43" s="97"/>
      <c r="FT43" s="97"/>
      <c r="FU43" s="97"/>
      <c r="FV43" s="97"/>
      <c r="FW43" s="97"/>
      <c r="FX43" s="97"/>
      <c r="FY43" s="97"/>
      <c r="FZ43" s="97"/>
      <c r="GA43" s="97"/>
      <c r="GB43" s="97"/>
      <c r="GC43" s="97"/>
      <c r="GD43" s="97"/>
      <c r="GE43" s="97"/>
      <c r="GF43" s="97"/>
      <c r="GG43" s="97"/>
      <c r="GH43" s="97"/>
      <c r="GI43" s="97"/>
      <c r="GJ43" s="97"/>
      <c r="GK43" s="97"/>
      <c r="GL43" s="97"/>
      <c r="GM43" s="97"/>
      <c r="GN43" s="97"/>
      <c r="GO43" s="97"/>
      <c r="GP43" s="97"/>
      <c r="GQ43" s="97"/>
      <c r="GR43" s="97"/>
      <c r="GS43" s="97"/>
      <c r="GT43" s="97"/>
      <c r="GU43" s="97"/>
      <c r="GV43" s="97"/>
      <c r="GW43" s="97"/>
      <c r="GX43" s="97"/>
      <c r="GY43" s="97"/>
      <c r="GZ43" s="97"/>
      <c r="HA43" s="97"/>
      <c r="HB43" s="97"/>
      <c r="HC43" s="97"/>
      <c r="HD43" s="97"/>
      <c r="HE43" s="97"/>
      <c r="HF43" s="97"/>
      <c r="HG43" s="97"/>
      <c r="HH43" s="97"/>
      <c r="HI43" s="97"/>
      <c r="HJ43" s="97"/>
      <c r="HK43" s="97"/>
      <c r="HL43" s="97"/>
      <c r="HM43" s="97"/>
      <c r="HN43" s="97"/>
      <c r="HO43" s="97"/>
      <c r="HP43" s="97"/>
      <c r="HQ43" s="97"/>
      <c r="HR43" s="97"/>
      <c r="HS43" s="97"/>
      <c r="HT43" s="97"/>
      <c r="HU43" s="97"/>
      <c r="HV43" s="97"/>
      <c r="HW43" s="97"/>
      <c r="HX43" s="97"/>
      <c r="HY43" s="97"/>
      <c r="HZ43" s="97"/>
      <c r="IA43" s="97"/>
      <c r="IB43" s="97"/>
      <c r="IC43" s="97"/>
      <c r="ID43" s="97"/>
      <c r="IE43" s="97"/>
      <c r="IF43" s="97"/>
      <c r="IG43" s="97"/>
      <c r="IH43" s="97"/>
      <c r="II43" s="97"/>
      <c r="IJ43" s="97"/>
      <c r="IK43" s="97"/>
      <c r="IL43" s="97"/>
      <c r="IM43" s="97"/>
      <c r="IN43" s="97"/>
      <c r="IO43" s="97"/>
      <c r="IP43" s="97"/>
      <c r="IQ43" s="97"/>
      <c r="IR43" s="97"/>
      <c r="IS43" s="97"/>
      <c r="IT43" s="97"/>
      <c r="IU43" s="97"/>
      <c r="IV43" s="97"/>
      <c r="IW43" s="97"/>
      <c r="IX43" s="97"/>
      <c r="IY43" s="97"/>
      <c r="IZ43" s="97"/>
      <c r="JA43" s="97"/>
      <c r="JB43" s="97"/>
      <c r="JC43" s="97"/>
      <c r="JD43" s="97"/>
      <c r="JE43" s="97"/>
      <c r="JF43" s="97"/>
      <c r="JG43" s="97"/>
      <c r="JH43" s="97"/>
      <c r="JI43" s="97"/>
      <c r="JJ43" s="97"/>
      <c r="JK43" s="97"/>
    </row>
    <row r="44" spans="1:271" x14ac:dyDescent="0.15">
      <c r="A44" s="97"/>
      <c r="B44" s="97"/>
      <c r="C44" s="97"/>
      <c r="D44" s="97"/>
      <c r="E44" s="97"/>
      <c r="F44" s="97"/>
      <c r="G44" s="97"/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  <c r="AF44" s="97"/>
      <c r="AG44" s="97"/>
      <c r="AH44" s="97"/>
      <c r="AI44" s="97"/>
      <c r="AJ44" s="97"/>
      <c r="AK44" s="97"/>
      <c r="AL44" s="97"/>
      <c r="AM44" s="97"/>
      <c r="AN44" s="97"/>
      <c r="AO44" s="97"/>
      <c r="AP44" s="97"/>
      <c r="AQ44" s="97"/>
      <c r="AR44" s="97"/>
      <c r="AS44" s="97"/>
      <c r="AT44" s="97"/>
      <c r="AU44" s="97"/>
      <c r="AV44" s="97"/>
      <c r="AW44" s="97"/>
      <c r="AX44" s="97"/>
      <c r="AY44" s="97"/>
      <c r="AZ44" s="97"/>
      <c r="BA44" s="97"/>
      <c r="BB44" s="97"/>
      <c r="BC44" s="97"/>
      <c r="BD44" s="97"/>
      <c r="BE44" s="97"/>
      <c r="BF44" s="97"/>
      <c r="BG44" s="97"/>
      <c r="BH44" s="97"/>
      <c r="BI44" s="97"/>
      <c r="BJ44" s="97"/>
      <c r="BK44" s="97"/>
      <c r="BL44" s="97"/>
      <c r="BM44" s="97"/>
      <c r="BN44" s="97"/>
      <c r="BO44" s="97"/>
      <c r="BP44" s="97"/>
      <c r="BQ44" s="97"/>
      <c r="BR44" s="97"/>
      <c r="BS44" s="97"/>
      <c r="BT44" s="97"/>
      <c r="BU44" s="97"/>
      <c r="BV44" s="97"/>
      <c r="BW44" s="97"/>
      <c r="BX44" s="97"/>
      <c r="BY44" s="97"/>
      <c r="BZ44" s="97"/>
      <c r="CA44" s="97"/>
      <c r="CB44" s="97"/>
      <c r="CC44" s="97"/>
      <c r="CD44" s="97"/>
      <c r="CE44" s="97"/>
      <c r="CF44" s="97"/>
      <c r="CG44" s="97"/>
      <c r="CH44" s="97"/>
      <c r="CI44" s="97"/>
      <c r="CJ44" s="97"/>
      <c r="CK44" s="97"/>
      <c r="CL44" s="97"/>
      <c r="CM44" s="97"/>
      <c r="CN44" s="97"/>
      <c r="CO44" s="97"/>
      <c r="CP44" s="97"/>
      <c r="CQ44" s="97"/>
      <c r="CR44" s="97"/>
      <c r="CS44" s="97"/>
      <c r="CT44" s="97"/>
      <c r="CU44" s="97"/>
      <c r="CV44" s="97"/>
      <c r="CW44" s="97"/>
      <c r="CX44" s="97"/>
      <c r="CY44" s="97"/>
      <c r="CZ44" s="97"/>
      <c r="DA44" s="97"/>
      <c r="DB44" s="97"/>
      <c r="DC44" s="97"/>
      <c r="DD44" s="97"/>
      <c r="DE44" s="97"/>
      <c r="DF44" s="97"/>
      <c r="DG44" s="97"/>
      <c r="DH44" s="97"/>
      <c r="DI44" s="97"/>
      <c r="DJ44" s="97"/>
      <c r="DK44" s="97"/>
      <c r="DL44" s="97"/>
      <c r="DM44" s="97"/>
      <c r="DN44" s="97"/>
      <c r="DO44" s="97"/>
      <c r="DP44" s="97"/>
      <c r="DQ44" s="97"/>
      <c r="DR44" s="97"/>
      <c r="DS44" s="97"/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7"/>
      <c r="EF44" s="97"/>
      <c r="EG44" s="97"/>
      <c r="EH44" s="97"/>
      <c r="EI44" s="97"/>
      <c r="EJ44" s="97"/>
      <c r="EK44" s="97"/>
      <c r="EL44" s="97"/>
      <c r="EM44" s="97"/>
      <c r="EN44" s="97"/>
      <c r="EO44" s="97"/>
      <c r="EP44" s="97"/>
      <c r="EQ44" s="97"/>
      <c r="ER44" s="97"/>
      <c r="ES44" s="97"/>
      <c r="ET44" s="97"/>
      <c r="EU44" s="97"/>
      <c r="EV44" s="97"/>
      <c r="EW44" s="97"/>
      <c r="EX44" s="97"/>
      <c r="EY44" s="97"/>
      <c r="EZ44" s="97"/>
      <c r="FA44" s="97"/>
      <c r="FB44" s="97"/>
      <c r="FC44" s="97"/>
      <c r="FD44" s="97"/>
      <c r="FE44" s="97"/>
      <c r="FF44" s="97"/>
      <c r="FG44" s="97"/>
      <c r="FH44" s="97"/>
      <c r="FI44" s="97"/>
      <c r="FJ44" s="97"/>
      <c r="FK44" s="97"/>
      <c r="FL44" s="97"/>
      <c r="FM44" s="97"/>
      <c r="FN44" s="97"/>
      <c r="FO44" s="97"/>
      <c r="FP44" s="97"/>
      <c r="FQ44" s="97"/>
      <c r="FR44" s="97"/>
      <c r="FS44" s="97"/>
      <c r="FT44" s="97"/>
      <c r="FU44" s="97"/>
      <c r="FV44" s="97"/>
      <c r="FW44" s="97"/>
      <c r="FX44" s="97"/>
      <c r="FY44" s="97"/>
      <c r="FZ44" s="97"/>
      <c r="GA44" s="97"/>
      <c r="GB44" s="97"/>
      <c r="GC44" s="97"/>
      <c r="GD44" s="97"/>
      <c r="GE44" s="97"/>
      <c r="GF44" s="97"/>
      <c r="GG44" s="97"/>
      <c r="GH44" s="97"/>
      <c r="GI44" s="97"/>
      <c r="GJ44" s="97"/>
      <c r="GK44" s="97"/>
      <c r="GL44" s="97"/>
      <c r="GM44" s="97"/>
      <c r="GN44" s="97"/>
      <c r="GO44" s="97"/>
      <c r="GP44" s="97"/>
      <c r="GQ44" s="97"/>
      <c r="GR44" s="97"/>
      <c r="GS44" s="97"/>
      <c r="GT44" s="97"/>
      <c r="GU44" s="97"/>
      <c r="GV44" s="97"/>
      <c r="GW44" s="97"/>
      <c r="GX44" s="97"/>
      <c r="GY44" s="97"/>
      <c r="GZ44" s="97"/>
      <c r="HA44" s="97"/>
      <c r="HB44" s="97"/>
      <c r="HC44" s="97"/>
      <c r="HD44" s="97"/>
      <c r="HE44" s="97"/>
      <c r="HF44" s="97"/>
      <c r="HG44" s="97"/>
      <c r="HH44" s="97"/>
      <c r="HI44" s="97"/>
      <c r="HJ44" s="97"/>
      <c r="HK44" s="97"/>
      <c r="HL44" s="97"/>
      <c r="HM44" s="97"/>
      <c r="HN44" s="97"/>
      <c r="HO44" s="97"/>
      <c r="HP44" s="97"/>
      <c r="HQ44" s="97"/>
      <c r="HR44" s="97"/>
      <c r="HS44" s="97"/>
      <c r="HT44" s="97"/>
      <c r="HU44" s="97"/>
      <c r="HV44" s="97"/>
      <c r="HW44" s="97"/>
      <c r="HX44" s="97"/>
      <c r="HY44" s="97"/>
      <c r="HZ44" s="97"/>
      <c r="IA44" s="97"/>
      <c r="IB44" s="97"/>
      <c r="IC44" s="97"/>
      <c r="ID44" s="97"/>
      <c r="IE44" s="97"/>
      <c r="IF44" s="97"/>
      <c r="IG44" s="97"/>
      <c r="IH44" s="97"/>
      <c r="II44" s="97"/>
      <c r="IJ44" s="97"/>
      <c r="IK44" s="97"/>
      <c r="IL44" s="97"/>
      <c r="IM44" s="97"/>
      <c r="IN44" s="97"/>
      <c r="IO44" s="97"/>
      <c r="IP44" s="97"/>
      <c r="IQ44" s="97"/>
      <c r="IR44" s="97"/>
      <c r="IS44" s="97"/>
      <c r="IT44" s="97"/>
      <c r="IU44" s="97"/>
      <c r="IV44" s="97"/>
      <c r="IW44" s="97"/>
      <c r="IX44" s="97"/>
      <c r="IY44" s="97"/>
      <c r="IZ44" s="97"/>
      <c r="JA44" s="97"/>
      <c r="JB44" s="97"/>
      <c r="JC44" s="97"/>
      <c r="JD44" s="97"/>
      <c r="JE44" s="97"/>
      <c r="JF44" s="97"/>
      <c r="JG44" s="97"/>
      <c r="JH44" s="97"/>
      <c r="JI44" s="97"/>
      <c r="JJ44" s="97"/>
      <c r="JK44" s="97"/>
    </row>
    <row r="45" spans="1:271" x14ac:dyDescent="0.15">
      <c r="A45" s="97"/>
      <c r="B45" s="97"/>
      <c r="C45" s="97"/>
      <c r="D45" s="97"/>
      <c r="E45" s="97"/>
      <c r="F45" s="97"/>
      <c r="G45" s="97"/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  <c r="AF45" s="97"/>
      <c r="AG45" s="97"/>
      <c r="AH45" s="97"/>
      <c r="AI45" s="97"/>
      <c r="AJ45" s="97"/>
      <c r="AK45" s="97"/>
      <c r="AL45" s="97"/>
      <c r="AM45" s="97"/>
      <c r="AN45" s="97"/>
      <c r="AO45" s="97"/>
      <c r="AP45" s="97"/>
      <c r="AQ45" s="97"/>
      <c r="AR45" s="97"/>
      <c r="AS45" s="97"/>
      <c r="AT45" s="97"/>
      <c r="AU45" s="97"/>
      <c r="AV45" s="97"/>
      <c r="AW45" s="97"/>
      <c r="AX45" s="97"/>
      <c r="AY45" s="97"/>
      <c r="AZ45" s="97"/>
      <c r="BA45" s="97"/>
      <c r="BB45" s="97"/>
      <c r="BC45" s="97"/>
      <c r="BD45" s="97"/>
      <c r="BE45" s="97"/>
      <c r="BF45" s="97"/>
      <c r="BG45" s="97"/>
      <c r="BH45" s="97"/>
      <c r="BI45" s="97"/>
      <c r="BJ45" s="97"/>
      <c r="BK45" s="97"/>
      <c r="BL45" s="97"/>
      <c r="BM45" s="97"/>
      <c r="BN45" s="97"/>
      <c r="BO45" s="97"/>
      <c r="BP45" s="97"/>
      <c r="BQ45" s="97"/>
      <c r="BR45" s="97"/>
      <c r="BS45" s="97"/>
      <c r="BT45" s="97"/>
      <c r="BU45" s="97"/>
      <c r="BV45" s="97"/>
      <c r="BW45" s="97"/>
      <c r="BX45" s="97"/>
      <c r="BY45" s="97"/>
      <c r="BZ45" s="97"/>
      <c r="CA45" s="97"/>
      <c r="CB45" s="97"/>
      <c r="CC45" s="97"/>
      <c r="CD45" s="97"/>
      <c r="CE45" s="97"/>
      <c r="CF45" s="97"/>
      <c r="CG45" s="97"/>
      <c r="CH45" s="97"/>
      <c r="CI45" s="97"/>
      <c r="CJ45" s="97"/>
      <c r="CK45" s="97"/>
      <c r="CL45" s="97"/>
      <c r="CM45" s="97"/>
      <c r="CN45" s="97"/>
      <c r="CO45" s="97"/>
      <c r="CP45" s="97"/>
      <c r="CQ45" s="97"/>
      <c r="CR45" s="97"/>
      <c r="CS45" s="97"/>
      <c r="CT45" s="97"/>
      <c r="CU45" s="97"/>
      <c r="CV45" s="97"/>
      <c r="CW45" s="97"/>
      <c r="CX45" s="97"/>
      <c r="CY45" s="97"/>
      <c r="CZ45" s="97"/>
      <c r="DA45" s="97"/>
      <c r="DB45" s="97"/>
      <c r="DC45" s="97"/>
      <c r="DD45" s="97"/>
      <c r="DE45" s="97"/>
      <c r="DF45" s="97"/>
      <c r="DG45" s="97"/>
      <c r="DH45" s="97"/>
      <c r="DI45" s="97"/>
      <c r="DJ45" s="97"/>
      <c r="DK45" s="97"/>
      <c r="DL45" s="97"/>
      <c r="DM45" s="97"/>
      <c r="DN45" s="97"/>
      <c r="DO45" s="97"/>
      <c r="DP45" s="97"/>
      <c r="DQ45" s="97"/>
      <c r="DR45" s="97"/>
      <c r="DS45" s="97"/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7"/>
      <c r="EF45" s="97"/>
      <c r="EG45" s="97"/>
      <c r="EH45" s="97"/>
      <c r="EI45" s="97"/>
      <c r="EJ45" s="97"/>
      <c r="EK45" s="97"/>
      <c r="EL45" s="97"/>
      <c r="EM45" s="97"/>
      <c r="EN45" s="97"/>
      <c r="EO45" s="97"/>
      <c r="EP45" s="97"/>
      <c r="EQ45" s="97"/>
      <c r="ER45" s="97"/>
      <c r="ES45" s="97"/>
      <c r="ET45" s="97"/>
      <c r="EU45" s="97"/>
      <c r="EV45" s="97"/>
      <c r="EW45" s="97"/>
      <c r="EX45" s="97"/>
      <c r="EY45" s="97"/>
      <c r="EZ45" s="97"/>
      <c r="FA45" s="97"/>
      <c r="FB45" s="97"/>
      <c r="FC45" s="97"/>
      <c r="FD45" s="97"/>
      <c r="FE45" s="97"/>
      <c r="FF45" s="97"/>
      <c r="FG45" s="97"/>
      <c r="FH45" s="97"/>
      <c r="FI45" s="97"/>
      <c r="FJ45" s="97"/>
      <c r="FK45" s="97"/>
      <c r="FL45" s="97"/>
      <c r="FM45" s="97"/>
      <c r="FN45" s="97"/>
      <c r="FO45" s="97"/>
      <c r="FP45" s="97"/>
      <c r="FQ45" s="97"/>
      <c r="FR45" s="97"/>
      <c r="FS45" s="97"/>
      <c r="FT45" s="97"/>
      <c r="FU45" s="97"/>
      <c r="FV45" s="97"/>
      <c r="FW45" s="97"/>
      <c r="FX45" s="97"/>
      <c r="FY45" s="97"/>
      <c r="FZ45" s="97"/>
      <c r="GA45" s="97"/>
      <c r="GB45" s="97"/>
      <c r="GC45" s="97"/>
      <c r="GD45" s="97"/>
      <c r="GE45" s="97"/>
      <c r="GF45" s="97"/>
      <c r="GG45" s="97"/>
      <c r="GH45" s="97"/>
      <c r="GI45" s="97"/>
      <c r="GJ45" s="97"/>
      <c r="GK45" s="97"/>
      <c r="GL45" s="97"/>
      <c r="GM45" s="97"/>
      <c r="GN45" s="97"/>
      <c r="GO45" s="97"/>
      <c r="GP45" s="97"/>
      <c r="GQ45" s="97"/>
      <c r="GR45" s="97"/>
      <c r="GS45" s="97"/>
      <c r="GT45" s="97"/>
      <c r="GU45" s="97"/>
      <c r="GV45" s="97"/>
      <c r="GW45" s="97"/>
      <c r="GX45" s="97"/>
      <c r="GY45" s="97"/>
      <c r="GZ45" s="97"/>
      <c r="HA45" s="97"/>
      <c r="HB45" s="97"/>
      <c r="HC45" s="97"/>
      <c r="HD45" s="97"/>
      <c r="HE45" s="97"/>
      <c r="HF45" s="97"/>
      <c r="HG45" s="97"/>
      <c r="HH45" s="97"/>
      <c r="HI45" s="97"/>
      <c r="HJ45" s="97"/>
      <c r="HK45" s="97"/>
      <c r="HL45" s="97"/>
      <c r="HM45" s="97"/>
      <c r="HN45" s="97"/>
      <c r="HO45" s="97"/>
      <c r="HP45" s="97"/>
      <c r="HQ45" s="97"/>
      <c r="HR45" s="97"/>
      <c r="HS45" s="97"/>
      <c r="HT45" s="97"/>
      <c r="HU45" s="97"/>
      <c r="HV45" s="97"/>
      <c r="HW45" s="97"/>
      <c r="HX45" s="97"/>
      <c r="HY45" s="97"/>
      <c r="HZ45" s="97"/>
      <c r="IA45" s="97"/>
      <c r="IB45" s="97"/>
      <c r="IC45" s="97"/>
      <c r="ID45" s="97"/>
      <c r="IE45" s="97"/>
      <c r="IF45" s="97"/>
      <c r="IG45" s="97"/>
      <c r="IH45" s="97"/>
      <c r="II45" s="97"/>
      <c r="IJ45" s="97"/>
      <c r="IK45" s="97"/>
      <c r="IL45" s="97"/>
      <c r="IM45" s="97"/>
      <c r="IN45" s="97"/>
      <c r="IO45" s="97"/>
      <c r="IP45" s="97"/>
      <c r="IQ45" s="97"/>
      <c r="IR45" s="97"/>
      <c r="IS45" s="97"/>
      <c r="IT45" s="97"/>
      <c r="IU45" s="97"/>
      <c r="IV45" s="97"/>
      <c r="IW45" s="97"/>
      <c r="IX45" s="97"/>
      <c r="IY45" s="97"/>
      <c r="IZ45" s="97"/>
      <c r="JA45" s="97"/>
      <c r="JB45" s="97"/>
      <c r="JC45" s="97"/>
      <c r="JD45" s="97"/>
      <c r="JE45" s="97"/>
      <c r="JF45" s="97"/>
      <c r="JG45" s="97"/>
      <c r="JH45" s="97"/>
      <c r="JI45" s="97"/>
      <c r="JJ45" s="97"/>
      <c r="JK45" s="97"/>
    </row>
    <row r="46" spans="1:271" x14ac:dyDescent="0.15">
      <c r="A46" s="97"/>
      <c r="B46" s="97"/>
      <c r="C46" s="97"/>
      <c r="D46" s="97"/>
      <c r="E46" s="97"/>
      <c r="F46" s="97"/>
      <c r="G46" s="97"/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  <c r="AF46" s="97"/>
      <c r="AG46" s="97"/>
      <c r="AH46" s="97"/>
      <c r="AI46" s="97"/>
      <c r="AJ46" s="97"/>
      <c r="AK46" s="97"/>
      <c r="AL46" s="97"/>
      <c r="AM46" s="97"/>
      <c r="AN46" s="97"/>
      <c r="AO46" s="97"/>
      <c r="AP46" s="97"/>
      <c r="AQ46" s="97"/>
      <c r="AR46" s="97"/>
      <c r="AS46" s="97"/>
      <c r="AT46" s="97"/>
      <c r="AU46" s="97"/>
      <c r="AV46" s="97"/>
      <c r="AW46" s="97"/>
      <c r="AX46" s="97"/>
      <c r="AY46" s="97"/>
      <c r="AZ46" s="97"/>
      <c r="BA46" s="97"/>
      <c r="BB46" s="97"/>
      <c r="BC46" s="97"/>
      <c r="BD46" s="97"/>
      <c r="BE46" s="97"/>
      <c r="BF46" s="97"/>
      <c r="BG46" s="97"/>
      <c r="BH46" s="97"/>
      <c r="BI46" s="97"/>
      <c r="BJ46" s="97"/>
      <c r="BK46" s="97"/>
      <c r="BL46" s="97"/>
      <c r="BM46" s="97"/>
      <c r="BN46" s="97"/>
      <c r="BO46" s="97"/>
      <c r="BP46" s="97"/>
      <c r="BQ46" s="97"/>
      <c r="BR46" s="97"/>
      <c r="BS46" s="97"/>
      <c r="BT46" s="97"/>
      <c r="BU46" s="97"/>
      <c r="BV46" s="97"/>
      <c r="BW46" s="97"/>
      <c r="BX46" s="97"/>
      <c r="BY46" s="97"/>
      <c r="BZ46" s="97"/>
      <c r="CA46" s="97"/>
      <c r="CB46" s="97"/>
      <c r="CC46" s="97"/>
      <c r="CD46" s="97"/>
      <c r="CE46" s="97"/>
      <c r="CF46" s="97"/>
      <c r="CG46" s="97"/>
      <c r="CH46" s="97"/>
      <c r="CI46" s="97"/>
      <c r="CJ46" s="97"/>
      <c r="CK46" s="97"/>
      <c r="CL46" s="97"/>
      <c r="CM46" s="97"/>
      <c r="CN46" s="97"/>
      <c r="CO46" s="97"/>
      <c r="CP46" s="97"/>
      <c r="CQ46" s="97"/>
      <c r="CR46" s="97"/>
      <c r="CS46" s="97"/>
      <c r="CT46" s="97"/>
      <c r="CU46" s="97"/>
      <c r="CV46" s="97"/>
      <c r="CW46" s="97"/>
      <c r="CX46" s="97"/>
      <c r="CY46" s="97"/>
      <c r="CZ46" s="97"/>
      <c r="DA46" s="97"/>
      <c r="DB46" s="97"/>
      <c r="DC46" s="97"/>
      <c r="DD46" s="97"/>
      <c r="DE46" s="97"/>
      <c r="DF46" s="97"/>
      <c r="DG46" s="97"/>
      <c r="DH46" s="97"/>
      <c r="DI46" s="97"/>
      <c r="DJ46" s="97"/>
      <c r="DK46" s="97"/>
      <c r="DL46" s="97"/>
      <c r="DM46" s="97"/>
      <c r="DN46" s="97"/>
      <c r="DO46" s="97"/>
      <c r="DP46" s="97"/>
      <c r="DQ46" s="97"/>
      <c r="DR46" s="97"/>
      <c r="DS46" s="97"/>
      <c r="DT46" s="97"/>
      <c r="DU46" s="97"/>
      <c r="DV46" s="97"/>
      <c r="DW46" s="97"/>
      <c r="DX46" s="97"/>
      <c r="DY46" s="97"/>
      <c r="DZ46" s="97"/>
      <c r="EA46" s="97"/>
      <c r="EB46" s="97"/>
      <c r="EC46" s="97"/>
      <c r="ED46" s="97"/>
      <c r="EE46" s="97"/>
      <c r="EF46" s="97"/>
      <c r="EG46" s="97"/>
      <c r="EH46" s="97"/>
      <c r="EI46" s="97"/>
      <c r="EJ46" s="97"/>
      <c r="EK46" s="97"/>
      <c r="EL46" s="97"/>
      <c r="EM46" s="97"/>
      <c r="EN46" s="97"/>
      <c r="EO46" s="97"/>
      <c r="EP46" s="97"/>
      <c r="EQ46" s="97"/>
      <c r="ER46" s="97"/>
      <c r="ES46" s="97"/>
      <c r="ET46" s="97"/>
      <c r="EU46" s="97"/>
      <c r="EV46" s="97"/>
      <c r="EW46" s="97"/>
      <c r="EX46" s="97"/>
      <c r="EY46" s="97"/>
      <c r="EZ46" s="97"/>
      <c r="FA46" s="97"/>
      <c r="FB46" s="97"/>
      <c r="FC46" s="97"/>
      <c r="FD46" s="97"/>
      <c r="FE46" s="97"/>
      <c r="FF46" s="97"/>
      <c r="FG46" s="97"/>
      <c r="FH46" s="97"/>
      <c r="FI46" s="97"/>
      <c r="FJ46" s="97"/>
      <c r="FK46" s="97"/>
      <c r="FL46" s="97"/>
      <c r="FM46" s="97"/>
      <c r="FN46" s="97"/>
      <c r="FO46" s="97"/>
      <c r="FP46" s="97"/>
      <c r="FQ46" s="97"/>
      <c r="FR46" s="97"/>
      <c r="FS46" s="97"/>
      <c r="FT46" s="97"/>
      <c r="FU46" s="97"/>
      <c r="FV46" s="97"/>
      <c r="FW46" s="97"/>
      <c r="FX46" s="97"/>
      <c r="FY46" s="97"/>
      <c r="FZ46" s="97"/>
      <c r="GA46" s="97"/>
      <c r="GB46" s="97"/>
      <c r="GC46" s="97"/>
      <c r="GD46" s="97"/>
      <c r="GE46" s="97"/>
      <c r="GF46" s="97"/>
      <c r="GG46" s="97"/>
      <c r="GH46" s="97"/>
      <c r="GI46" s="97"/>
      <c r="GJ46" s="97"/>
      <c r="GK46" s="97"/>
      <c r="GL46" s="97"/>
      <c r="GM46" s="97"/>
      <c r="GN46" s="97"/>
      <c r="GO46" s="97"/>
      <c r="GP46" s="97"/>
      <c r="GQ46" s="97"/>
      <c r="GR46" s="97"/>
      <c r="GS46" s="97"/>
      <c r="GT46" s="97"/>
      <c r="GU46" s="97"/>
      <c r="GV46" s="97"/>
      <c r="GW46" s="97"/>
      <c r="GX46" s="97"/>
      <c r="GY46" s="97"/>
      <c r="GZ46" s="97"/>
      <c r="HA46" s="97"/>
      <c r="HB46" s="97"/>
      <c r="HC46" s="97"/>
      <c r="HD46" s="97"/>
      <c r="HE46" s="97"/>
      <c r="HF46" s="97"/>
      <c r="HG46" s="97"/>
      <c r="HH46" s="97"/>
      <c r="HI46" s="97"/>
      <c r="HJ46" s="97"/>
      <c r="HK46" s="97"/>
      <c r="HL46" s="97"/>
      <c r="HM46" s="97"/>
      <c r="HN46" s="97"/>
      <c r="HO46" s="97"/>
      <c r="HP46" s="97"/>
      <c r="HQ46" s="97"/>
      <c r="HR46" s="97"/>
      <c r="HS46" s="97"/>
      <c r="HT46" s="97"/>
      <c r="HU46" s="97"/>
      <c r="HV46" s="97"/>
      <c r="HW46" s="97"/>
      <c r="HX46" s="97"/>
      <c r="HY46" s="97"/>
      <c r="HZ46" s="97"/>
      <c r="IA46" s="97"/>
      <c r="IB46" s="97"/>
      <c r="IC46" s="97"/>
      <c r="ID46" s="97"/>
      <c r="IE46" s="97"/>
      <c r="IF46" s="97"/>
      <c r="IG46" s="97"/>
      <c r="IH46" s="97"/>
      <c r="II46" s="97"/>
      <c r="IJ46" s="97"/>
      <c r="IK46" s="97"/>
      <c r="IL46" s="97"/>
      <c r="IM46" s="97"/>
      <c r="IN46" s="97"/>
      <c r="IO46" s="97"/>
      <c r="IP46" s="97"/>
      <c r="IQ46" s="97"/>
      <c r="IR46" s="97"/>
      <c r="IS46" s="97"/>
      <c r="IT46" s="97"/>
      <c r="IU46" s="97"/>
      <c r="IV46" s="97"/>
      <c r="IW46" s="97"/>
      <c r="IX46" s="97"/>
      <c r="IY46" s="97"/>
      <c r="IZ46" s="97"/>
      <c r="JA46" s="97"/>
      <c r="JB46" s="97"/>
      <c r="JC46" s="97"/>
      <c r="JD46" s="97"/>
      <c r="JE46" s="97"/>
      <c r="JF46" s="97"/>
      <c r="JG46" s="97"/>
      <c r="JH46" s="97"/>
      <c r="JI46" s="97"/>
      <c r="JJ46" s="97"/>
      <c r="JK46" s="97"/>
    </row>
    <row r="47" spans="1:271" x14ac:dyDescent="0.15">
      <c r="A47" s="97"/>
      <c r="B47" s="97"/>
      <c r="C47" s="97"/>
      <c r="D47" s="97"/>
      <c r="E47" s="97"/>
      <c r="F47" s="97"/>
      <c r="G47" s="97"/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  <c r="AF47" s="97"/>
      <c r="AG47" s="97"/>
      <c r="AH47" s="97"/>
      <c r="AI47" s="97"/>
      <c r="AJ47" s="97"/>
      <c r="AK47" s="97"/>
      <c r="AL47" s="97"/>
      <c r="AM47" s="97"/>
      <c r="AN47" s="97"/>
      <c r="AO47" s="97"/>
      <c r="AP47" s="97"/>
      <c r="AQ47" s="97"/>
      <c r="AR47" s="97"/>
      <c r="AS47" s="97"/>
      <c r="AT47" s="97"/>
      <c r="AU47" s="97"/>
      <c r="AV47" s="97"/>
      <c r="AW47" s="97"/>
      <c r="AX47" s="97"/>
      <c r="AY47" s="97"/>
      <c r="AZ47" s="97"/>
      <c r="BA47" s="97"/>
      <c r="BB47" s="97"/>
      <c r="BC47" s="97"/>
      <c r="BD47" s="97"/>
      <c r="BE47" s="97"/>
      <c r="BF47" s="97"/>
      <c r="BG47" s="97"/>
      <c r="BH47" s="97"/>
      <c r="BI47" s="97"/>
      <c r="BJ47" s="97"/>
      <c r="BK47" s="97"/>
      <c r="BL47" s="97"/>
      <c r="BM47" s="97"/>
      <c r="BN47" s="97"/>
      <c r="BO47" s="97"/>
      <c r="BP47" s="97"/>
      <c r="BQ47" s="97"/>
      <c r="BR47" s="97"/>
      <c r="BS47" s="97"/>
      <c r="BT47" s="97"/>
      <c r="BU47" s="97"/>
      <c r="BV47" s="97"/>
      <c r="BW47" s="97"/>
      <c r="BX47" s="97"/>
      <c r="BY47" s="97"/>
      <c r="BZ47" s="97"/>
      <c r="CA47" s="97"/>
      <c r="CB47" s="97"/>
      <c r="CC47" s="97"/>
      <c r="CD47" s="97"/>
      <c r="CE47" s="97"/>
      <c r="CF47" s="97"/>
      <c r="CG47" s="97"/>
      <c r="CH47" s="97"/>
      <c r="CI47" s="97"/>
      <c r="CJ47" s="97"/>
      <c r="CK47" s="97"/>
      <c r="CL47" s="97"/>
      <c r="CM47" s="97"/>
      <c r="CN47" s="97"/>
      <c r="CO47" s="97"/>
      <c r="CP47" s="97"/>
      <c r="CQ47" s="97"/>
      <c r="CR47" s="97"/>
      <c r="CS47" s="97"/>
      <c r="CT47" s="97"/>
      <c r="CU47" s="97"/>
      <c r="CV47" s="97"/>
      <c r="CW47" s="97"/>
      <c r="CX47" s="97"/>
      <c r="CY47" s="97"/>
      <c r="CZ47" s="97"/>
      <c r="DA47" s="97"/>
      <c r="DB47" s="97"/>
      <c r="DC47" s="97"/>
      <c r="DD47" s="97"/>
      <c r="DE47" s="97"/>
      <c r="DF47" s="97"/>
      <c r="DG47" s="97"/>
      <c r="DH47" s="97"/>
      <c r="DI47" s="97"/>
      <c r="DJ47" s="97"/>
      <c r="DK47" s="97"/>
      <c r="DL47" s="97"/>
      <c r="DM47" s="97"/>
      <c r="DN47" s="97"/>
      <c r="DO47" s="97"/>
      <c r="DP47" s="97"/>
      <c r="DQ47" s="97"/>
      <c r="DR47" s="97"/>
      <c r="DS47" s="97"/>
      <c r="DT47" s="97"/>
      <c r="DU47" s="97"/>
      <c r="DV47" s="97"/>
      <c r="DW47" s="97"/>
      <c r="DX47" s="97"/>
      <c r="DY47" s="97"/>
      <c r="DZ47" s="97"/>
      <c r="EA47" s="97"/>
      <c r="EB47" s="97"/>
      <c r="EC47" s="97"/>
      <c r="ED47" s="97"/>
      <c r="EE47" s="97"/>
      <c r="EF47" s="97"/>
      <c r="EG47" s="97"/>
      <c r="EH47" s="97"/>
      <c r="EI47" s="97"/>
      <c r="EJ47" s="97"/>
      <c r="EK47" s="97"/>
      <c r="EL47" s="97"/>
      <c r="EM47" s="97"/>
      <c r="EN47" s="97"/>
      <c r="EO47" s="97"/>
      <c r="EP47" s="97"/>
      <c r="EQ47" s="97"/>
      <c r="ER47" s="97"/>
      <c r="ES47" s="97"/>
      <c r="ET47" s="97"/>
      <c r="EU47" s="97"/>
      <c r="EV47" s="97"/>
      <c r="EW47" s="97"/>
      <c r="EX47" s="97"/>
      <c r="EY47" s="97"/>
      <c r="EZ47" s="97"/>
      <c r="FA47" s="97"/>
      <c r="FB47" s="97"/>
      <c r="FC47" s="97"/>
      <c r="FD47" s="97"/>
      <c r="FE47" s="97"/>
      <c r="FF47" s="97"/>
      <c r="FG47" s="97"/>
      <c r="FH47" s="97"/>
      <c r="FI47" s="97"/>
      <c r="FJ47" s="97"/>
      <c r="FK47" s="97"/>
      <c r="FL47" s="97"/>
      <c r="FM47" s="97"/>
      <c r="FN47" s="97"/>
      <c r="FO47" s="97"/>
      <c r="FP47" s="97"/>
      <c r="FQ47" s="97"/>
      <c r="FR47" s="97"/>
      <c r="FS47" s="97"/>
      <c r="FT47" s="97"/>
      <c r="FU47" s="97"/>
      <c r="FV47" s="97"/>
      <c r="FW47" s="97"/>
      <c r="FX47" s="97"/>
      <c r="FY47" s="97"/>
      <c r="FZ47" s="97"/>
      <c r="GA47" s="97"/>
      <c r="GB47" s="97"/>
      <c r="GC47" s="97"/>
      <c r="GD47" s="97"/>
      <c r="GE47" s="97"/>
      <c r="GF47" s="97"/>
      <c r="GG47" s="97"/>
      <c r="GH47" s="97"/>
      <c r="GI47" s="97"/>
      <c r="GJ47" s="97"/>
      <c r="GK47" s="97"/>
      <c r="GL47" s="97"/>
      <c r="GM47" s="97"/>
      <c r="GN47" s="97"/>
      <c r="GO47" s="97"/>
      <c r="GP47" s="97"/>
      <c r="GQ47" s="97"/>
      <c r="GR47" s="97"/>
      <c r="GS47" s="97"/>
      <c r="GT47" s="97"/>
      <c r="GU47" s="97"/>
      <c r="GV47" s="97"/>
      <c r="GW47" s="97"/>
      <c r="GX47" s="97"/>
      <c r="GY47" s="97"/>
      <c r="GZ47" s="97"/>
      <c r="HA47" s="97"/>
      <c r="HB47" s="97"/>
      <c r="HC47" s="97"/>
      <c r="HD47" s="97"/>
      <c r="HE47" s="97"/>
      <c r="HF47" s="97"/>
      <c r="HG47" s="97"/>
      <c r="HH47" s="97"/>
      <c r="HI47" s="97"/>
      <c r="HJ47" s="97"/>
      <c r="HK47" s="97"/>
      <c r="HL47" s="97"/>
      <c r="HM47" s="97"/>
      <c r="HN47" s="97"/>
      <c r="HO47" s="97"/>
      <c r="HP47" s="97"/>
      <c r="HQ47" s="97"/>
      <c r="HR47" s="97"/>
      <c r="HS47" s="97"/>
      <c r="HT47" s="97"/>
      <c r="HU47" s="97"/>
      <c r="HV47" s="97"/>
      <c r="HW47" s="97"/>
      <c r="HX47" s="97"/>
      <c r="HY47" s="97"/>
      <c r="HZ47" s="97"/>
      <c r="IA47" s="97"/>
      <c r="IB47" s="97"/>
      <c r="IC47" s="97"/>
      <c r="ID47" s="97"/>
      <c r="IE47" s="97"/>
      <c r="IF47" s="97"/>
      <c r="IG47" s="97"/>
      <c r="IH47" s="97"/>
      <c r="II47" s="97"/>
      <c r="IJ47" s="97"/>
      <c r="IK47" s="97"/>
      <c r="IL47" s="97"/>
      <c r="IM47" s="97"/>
      <c r="IN47" s="97"/>
      <c r="IO47" s="97"/>
      <c r="IP47" s="97"/>
      <c r="IQ47" s="97"/>
      <c r="IR47" s="97"/>
      <c r="IS47" s="97"/>
      <c r="IT47" s="97"/>
      <c r="IU47" s="97"/>
      <c r="IV47" s="97"/>
      <c r="IW47" s="97"/>
      <c r="IX47" s="97"/>
      <c r="IY47" s="97"/>
      <c r="IZ47" s="97"/>
      <c r="JA47" s="97"/>
      <c r="JB47" s="97"/>
      <c r="JC47" s="97"/>
      <c r="JD47" s="97"/>
      <c r="JE47" s="97"/>
      <c r="JF47" s="97"/>
      <c r="JG47" s="97"/>
      <c r="JH47" s="97"/>
      <c r="JI47" s="97"/>
      <c r="JJ47" s="97"/>
      <c r="JK47" s="97"/>
    </row>
    <row r="48" spans="1:271" x14ac:dyDescent="0.15">
      <c r="A48" s="97"/>
      <c r="B48" s="97"/>
      <c r="C48" s="97"/>
      <c r="D48" s="97"/>
      <c r="E48" s="97"/>
      <c r="F48" s="97"/>
      <c r="G48" s="97"/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  <c r="AF48" s="97"/>
      <c r="AG48" s="97"/>
      <c r="AH48" s="97"/>
      <c r="AI48" s="97"/>
      <c r="AJ48" s="97"/>
      <c r="AK48" s="97"/>
      <c r="AL48" s="97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97"/>
      <c r="BD48" s="97"/>
      <c r="BE48" s="97"/>
      <c r="BF48" s="97"/>
      <c r="BG48" s="97"/>
      <c r="BH48" s="97"/>
      <c r="BI48" s="97"/>
      <c r="BJ48" s="97"/>
      <c r="BK48" s="97"/>
      <c r="BL48" s="97"/>
      <c r="BM48" s="97"/>
      <c r="BN48" s="97"/>
      <c r="BO48" s="97"/>
      <c r="BP48" s="97"/>
      <c r="BQ48" s="97"/>
      <c r="BR48" s="97"/>
      <c r="BS48" s="97"/>
      <c r="BT48" s="97"/>
      <c r="BU48" s="97"/>
      <c r="BV48" s="97"/>
      <c r="BW48" s="97"/>
      <c r="BX48" s="97"/>
      <c r="BY48" s="97"/>
      <c r="BZ48" s="97"/>
      <c r="CA48" s="97"/>
      <c r="CB48" s="97"/>
      <c r="CC48" s="97"/>
      <c r="CD48" s="97"/>
      <c r="CE48" s="97"/>
      <c r="CF48" s="97"/>
      <c r="CG48" s="97"/>
      <c r="CH48" s="97"/>
      <c r="CI48" s="97"/>
      <c r="CJ48" s="97"/>
      <c r="CK48" s="97"/>
      <c r="CL48" s="97"/>
      <c r="CM48" s="97"/>
      <c r="CN48" s="97"/>
      <c r="CO48" s="97"/>
      <c r="CP48" s="97"/>
      <c r="CQ48" s="97"/>
      <c r="CR48" s="97"/>
      <c r="CS48" s="97"/>
      <c r="CT48" s="97"/>
      <c r="CU48" s="97"/>
      <c r="CV48" s="97"/>
      <c r="CW48" s="97"/>
      <c r="CX48" s="97"/>
      <c r="CY48" s="97"/>
      <c r="CZ48" s="97"/>
      <c r="DA48" s="97"/>
      <c r="DB48" s="97"/>
      <c r="DC48" s="97"/>
      <c r="DD48" s="97"/>
      <c r="DE48" s="97"/>
      <c r="DF48" s="97"/>
      <c r="DG48" s="97"/>
      <c r="DH48" s="97"/>
      <c r="DI48" s="97"/>
      <c r="DJ48" s="97"/>
      <c r="DK48" s="97"/>
      <c r="DL48" s="97"/>
      <c r="DM48" s="97"/>
      <c r="DN48" s="97"/>
      <c r="DO48" s="97"/>
      <c r="DP48" s="97"/>
      <c r="DQ48" s="97"/>
      <c r="DR48" s="97"/>
      <c r="DS48" s="97"/>
      <c r="DT48" s="97"/>
      <c r="DU48" s="97"/>
      <c r="DV48" s="97"/>
      <c r="DW48" s="97"/>
      <c r="DX48" s="97"/>
      <c r="DY48" s="97"/>
      <c r="DZ48" s="97"/>
      <c r="EA48" s="97"/>
      <c r="EB48" s="97"/>
      <c r="EC48" s="97"/>
      <c r="ED48" s="97"/>
      <c r="EE48" s="97"/>
      <c r="EF48" s="97"/>
      <c r="EG48" s="97"/>
      <c r="EH48" s="97"/>
      <c r="EI48" s="97"/>
      <c r="EJ48" s="97"/>
      <c r="EK48" s="97"/>
      <c r="EL48" s="97"/>
      <c r="EM48" s="97"/>
      <c r="EN48" s="97"/>
      <c r="EO48" s="97"/>
      <c r="EP48" s="97"/>
      <c r="EQ48" s="97"/>
      <c r="ER48" s="97"/>
      <c r="ES48" s="97"/>
      <c r="ET48" s="97"/>
      <c r="EU48" s="97"/>
      <c r="EV48" s="97"/>
      <c r="EW48" s="97"/>
      <c r="EX48" s="97"/>
      <c r="EY48" s="97"/>
      <c r="EZ48" s="97"/>
      <c r="FA48" s="97"/>
      <c r="FB48" s="97"/>
      <c r="FC48" s="97"/>
      <c r="FD48" s="97"/>
      <c r="FE48" s="97"/>
      <c r="FF48" s="97"/>
      <c r="FG48" s="97"/>
      <c r="FH48" s="97"/>
      <c r="FI48" s="97"/>
      <c r="FJ48" s="97"/>
      <c r="FK48" s="97"/>
      <c r="FL48" s="97"/>
      <c r="FM48" s="97"/>
      <c r="FN48" s="97"/>
      <c r="FO48" s="97"/>
      <c r="FP48" s="97"/>
      <c r="FQ48" s="97"/>
      <c r="FR48" s="97"/>
      <c r="FS48" s="97"/>
      <c r="FT48" s="97"/>
      <c r="FU48" s="97"/>
      <c r="FV48" s="97"/>
      <c r="FW48" s="97"/>
      <c r="FX48" s="97"/>
      <c r="FY48" s="97"/>
      <c r="FZ48" s="97"/>
      <c r="GA48" s="97"/>
      <c r="GB48" s="97"/>
      <c r="GC48" s="97"/>
      <c r="GD48" s="97"/>
      <c r="GE48" s="97"/>
      <c r="GF48" s="97"/>
      <c r="GG48" s="97"/>
      <c r="GH48" s="97"/>
      <c r="GI48" s="97"/>
      <c r="GJ48" s="97"/>
      <c r="GK48" s="97"/>
      <c r="GL48" s="97"/>
      <c r="GM48" s="97"/>
      <c r="GN48" s="97"/>
      <c r="GO48" s="97"/>
      <c r="GP48" s="97"/>
      <c r="GQ48" s="97"/>
      <c r="GR48" s="97"/>
      <c r="GS48" s="97"/>
      <c r="GT48" s="97"/>
      <c r="GU48" s="97"/>
      <c r="GV48" s="97"/>
      <c r="GW48" s="97"/>
      <c r="GX48" s="97"/>
      <c r="GY48" s="97"/>
      <c r="GZ48" s="97"/>
      <c r="HA48" s="97"/>
      <c r="HB48" s="97"/>
      <c r="HC48" s="97"/>
      <c r="HD48" s="97"/>
      <c r="HE48" s="97"/>
      <c r="HF48" s="97"/>
      <c r="HG48" s="97"/>
      <c r="HH48" s="97"/>
      <c r="HI48" s="97"/>
      <c r="HJ48" s="97"/>
      <c r="HK48" s="97"/>
      <c r="HL48" s="97"/>
      <c r="HM48" s="97"/>
      <c r="HN48" s="97"/>
      <c r="HO48" s="97"/>
      <c r="HP48" s="97"/>
      <c r="HQ48" s="97"/>
      <c r="HR48" s="97"/>
      <c r="HS48" s="97"/>
      <c r="HT48" s="97"/>
      <c r="HU48" s="97"/>
      <c r="HV48" s="97"/>
      <c r="HW48" s="97"/>
      <c r="HX48" s="97"/>
      <c r="HY48" s="97"/>
      <c r="HZ48" s="97"/>
      <c r="IA48" s="97"/>
      <c r="IB48" s="97"/>
      <c r="IC48" s="97"/>
      <c r="ID48" s="97"/>
      <c r="IE48" s="97"/>
      <c r="IF48" s="97"/>
      <c r="IG48" s="97"/>
      <c r="IH48" s="97"/>
      <c r="II48" s="97"/>
      <c r="IJ48" s="97"/>
      <c r="IK48" s="97"/>
      <c r="IL48" s="97"/>
      <c r="IM48" s="97"/>
      <c r="IN48" s="97"/>
      <c r="IO48" s="97"/>
      <c r="IP48" s="97"/>
      <c r="IQ48" s="97"/>
      <c r="IR48" s="97"/>
      <c r="IS48" s="97"/>
      <c r="IT48" s="97"/>
      <c r="IU48" s="97"/>
      <c r="IV48" s="97"/>
      <c r="IW48" s="97"/>
      <c r="IX48" s="97"/>
      <c r="IY48" s="97"/>
      <c r="IZ48" s="97"/>
      <c r="JA48" s="97"/>
      <c r="JB48" s="97"/>
      <c r="JC48" s="97"/>
      <c r="JD48" s="97"/>
      <c r="JE48" s="97"/>
      <c r="JF48" s="97"/>
      <c r="JG48" s="97"/>
      <c r="JH48" s="97"/>
      <c r="JI48" s="97"/>
      <c r="JJ48" s="97"/>
      <c r="JK48" s="97"/>
    </row>
    <row r="49" spans="1:271" x14ac:dyDescent="0.15">
      <c r="A49" s="97"/>
      <c r="B49" s="97"/>
      <c r="C49" s="97"/>
      <c r="D49" s="97"/>
      <c r="E49" s="97"/>
      <c r="F49" s="97"/>
      <c r="G49" s="97"/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  <c r="AF49" s="97"/>
      <c r="AG49" s="97"/>
      <c r="AH49" s="97"/>
      <c r="AI49" s="97"/>
      <c r="AJ49" s="97"/>
      <c r="AK49" s="97"/>
      <c r="AL49" s="97"/>
      <c r="AM49" s="97"/>
      <c r="AN49" s="97"/>
      <c r="AO49" s="97"/>
      <c r="AP49" s="97"/>
      <c r="AQ49" s="97"/>
      <c r="AR49" s="97"/>
      <c r="AS49" s="97"/>
      <c r="AT49" s="97"/>
      <c r="AU49" s="97"/>
      <c r="AV49" s="97"/>
      <c r="AW49" s="97"/>
      <c r="AX49" s="97"/>
      <c r="AY49" s="97"/>
      <c r="AZ49" s="97"/>
      <c r="BA49" s="97"/>
      <c r="BB49" s="97"/>
      <c r="BC49" s="97"/>
      <c r="BD49" s="97"/>
      <c r="BE49" s="97"/>
      <c r="BF49" s="97"/>
      <c r="BG49" s="97"/>
      <c r="BH49" s="97"/>
      <c r="BI49" s="97"/>
      <c r="BJ49" s="97"/>
      <c r="BK49" s="97"/>
      <c r="BL49" s="97"/>
      <c r="BM49" s="97"/>
      <c r="BN49" s="97"/>
      <c r="BO49" s="97"/>
      <c r="BP49" s="97"/>
      <c r="BQ49" s="97"/>
      <c r="BR49" s="97"/>
      <c r="BS49" s="97"/>
      <c r="BT49" s="97"/>
      <c r="BU49" s="97"/>
      <c r="BV49" s="97"/>
      <c r="BW49" s="97"/>
      <c r="BX49" s="97"/>
      <c r="BY49" s="97"/>
      <c r="BZ49" s="97"/>
      <c r="CA49" s="97"/>
      <c r="CB49" s="97"/>
      <c r="CC49" s="97"/>
      <c r="CD49" s="97"/>
      <c r="CE49" s="97"/>
      <c r="CF49" s="97"/>
      <c r="CG49" s="97"/>
      <c r="CH49" s="97"/>
      <c r="CI49" s="97"/>
      <c r="CJ49" s="97"/>
      <c r="CK49" s="97"/>
      <c r="CL49" s="97"/>
      <c r="CM49" s="97"/>
      <c r="CN49" s="97"/>
      <c r="CO49" s="97"/>
      <c r="CP49" s="97"/>
      <c r="CQ49" s="97"/>
      <c r="CR49" s="97"/>
      <c r="CS49" s="97"/>
      <c r="CT49" s="97"/>
      <c r="CU49" s="97"/>
      <c r="CV49" s="97"/>
      <c r="CW49" s="97"/>
      <c r="CX49" s="97"/>
      <c r="CY49" s="97"/>
      <c r="CZ49" s="97"/>
      <c r="DA49" s="97"/>
      <c r="DB49" s="97"/>
      <c r="DC49" s="97"/>
      <c r="DD49" s="97"/>
      <c r="DE49" s="97"/>
      <c r="DF49" s="97"/>
      <c r="DG49" s="97"/>
      <c r="DH49" s="97"/>
      <c r="DI49" s="97"/>
      <c r="DJ49" s="97"/>
      <c r="DK49" s="97"/>
      <c r="DL49" s="97"/>
      <c r="DM49" s="97"/>
      <c r="DN49" s="97"/>
      <c r="DO49" s="97"/>
      <c r="DP49" s="97"/>
      <c r="DQ49" s="97"/>
      <c r="DR49" s="97"/>
      <c r="DS49" s="97"/>
      <c r="DT49" s="97"/>
      <c r="DU49" s="97"/>
      <c r="DV49" s="97"/>
      <c r="DW49" s="97"/>
      <c r="DX49" s="97"/>
      <c r="DY49" s="97"/>
      <c r="DZ49" s="97"/>
      <c r="EA49" s="97"/>
      <c r="EB49" s="97"/>
      <c r="EC49" s="97"/>
      <c r="ED49" s="97"/>
      <c r="EE49" s="97"/>
      <c r="EF49" s="97"/>
      <c r="EG49" s="97"/>
      <c r="EH49" s="97"/>
      <c r="EI49" s="97"/>
      <c r="EJ49" s="97"/>
      <c r="EK49" s="97"/>
      <c r="EL49" s="97"/>
      <c r="EM49" s="97"/>
      <c r="EN49" s="97"/>
      <c r="EO49" s="97"/>
      <c r="EP49" s="97"/>
      <c r="EQ49" s="97"/>
      <c r="ER49" s="97"/>
      <c r="ES49" s="97"/>
      <c r="ET49" s="97"/>
      <c r="EU49" s="97"/>
      <c r="EV49" s="97"/>
      <c r="EW49" s="97"/>
      <c r="EX49" s="97"/>
      <c r="EY49" s="97"/>
      <c r="EZ49" s="97"/>
      <c r="FA49" s="97"/>
      <c r="FB49" s="97"/>
      <c r="FC49" s="97"/>
      <c r="FD49" s="97"/>
      <c r="FE49" s="97"/>
      <c r="FF49" s="97"/>
      <c r="FG49" s="97"/>
      <c r="FH49" s="97"/>
      <c r="FI49" s="97"/>
      <c r="FJ49" s="97"/>
      <c r="FK49" s="97"/>
      <c r="FL49" s="97"/>
      <c r="FM49" s="97"/>
      <c r="FN49" s="97"/>
      <c r="FO49" s="97"/>
      <c r="FP49" s="97"/>
      <c r="FQ49" s="97"/>
      <c r="FR49" s="97"/>
      <c r="FS49" s="97"/>
      <c r="FT49" s="97"/>
      <c r="FU49" s="97"/>
      <c r="FV49" s="97"/>
      <c r="FW49" s="97"/>
      <c r="FX49" s="97"/>
      <c r="FY49" s="97"/>
      <c r="FZ49" s="97"/>
      <c r="GA49" s="97"/>
      <c r="GB49" s="97"/>
      <c r="GC49" s="97"/>
      <c r="GD49" s="97"/>
      <c r="GE49" s="97"/>
      <c r="GF49" s="97"/>
      <c r="GG49" s="97"/>
      <c r="GH49" s="97"/>
      <c r="GI49" s="97"/>
      <c r="GJ49" s="97"/>
      <c r="GK49" s="97"/>
      <c r="GL49" s="97"/>
      <c r="GM49" s="97"/>
      <c r="GN49" s="97"/>
      <c r="GO49" s="97"/>
      <c r="GP49" s="97"/>
      <c r="GQ49" s="97"/>
      <c r="GR49" s="97"/>
      <c r="GS49" s="97"/>
      <c r="GT49" s="97"/>
      <c r="GU49" s="97"/>
      <c r="GV49" s="97"/>
      <c r="GW49" s="97"/>
      <c r="GX49" s="97"/>
      <c r="GY49" s="97"/>
      <c r="GZ49" s="97"/>
      <c r="HA49" s="97"/>
      <c r="HB49" s="97"/>
      <c r="HC49" s="97"/>
      <c r="HD49" s="97"/>
      <c r="HE49" s="97"/>
      <c r="HF49" s="97"/>
      <c r="HG49" s="97"/>
      <c r="HH49" s="97"/>
      <c r="HI49" s="97"/>
      <c r="HJ49" s="97"/>
      <c r="HK49" s="97"/>
      <c r="HL49" s="97"/>
      <c r="HM49" s="97"/>
      <c r="HN49" s="97"/>
      <c r="HO49" s="97"/>
      <c r="HP49" s="97"/>
      <c r="HQ49" s="97"/>
      <c r="HR49" s="97"/>
      <c r="HS49" s="97"/>
      <c r="HT49" s="97"/>
      <c r="HU49" s="97"/>
      <c r="HV49" s="97"/>
      <c r="HW49" s="97"/>
      <c r="HX49" s="97"/>
      <c r="HY49" s="97"/>
      <c r="HZ49" s="97"/>
      <c r="IA49" s="97"/>
      <c r="IB49" s="97"/>
      <c r="IC49" s="97"/>
      <c r="ID49" s="97"/>
      <c r="IE49" s="97"/>
      <c r="IF49" s="97"/>
      <c r="IG49" s="97"/>
      <c r="IH49" s="97"/>
      <c r="II49" s="97"/>
      <c r="IJ49" s="97"/>
      <c r="IK49" s="97"/>
      <c r="IL49" s="97"/>
      <c r="IM49" s="97"/>
      <c r="IN49" s="97"/>
      <c r="IO49" s="97"/>
      <c r="IP49" s="97"/>
      <c r="IQ49" s="97"/>
      <c r="IR49" s="97"/>
      <c r="IS49" s="97"/>
      <c r="IT49" s="97"/>
      <c r="IU49" s="97"/>
      <c r="IV49" s="97"/>
      <c r="IW49" s="97"/>
      <c r="IX49" s="97"/>
      <c r="IY49" s="97"/>
      <c r="IZ49" s="97"/>
      <c r="JA49" s="97"/>
      <c r="JB49" s="97"/>
      <c r="JC49" s="97"/>
      <c r="JD49" s="97"/>
      <c r="JE49" s="97"/>
      <c r="JF49" s="97"/>
      <c r="JG49" s="97"/>
      <c r="JH49" s="97"/>
      <c r="JI49" s="97"/>
      <c r="JJ49" s="97"/>
      <c r="JK49" s="97"/>
    </row>
    <row r="50" spans="1:271" x14ac:dyDescent="0.15">
      <c r="A50" s="97"/>
      <c r="B50" s="97"/>
      <c r="C50" s="97"/>
      <c r="D50" s="97"/>
      <c r="E50" s="97"/>
      <c r="F50" s="97"/>
      <c r="G50" s="97"/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  <c r="AF50" s="97"/>
      <c r="AG50" s="97"/>
      <c r="AH50" s="97"/>
      <c r="AI50" s="97"/>
      <c r="AJ50" s="97"/>
      <c r="AK50" s="97"/>
      <c r="AL50" s="97"/>
      <c r="AM50" s="97"/>
      <c r="AN50" s="97"/>
      <c r="AO50" s="97"/>
      <c r="AP50" s="97"/>
      <c r="AQ50" s="97"/>
      <c r="AR50" s="97"/>
      <c r="AS50" s="97"/>
      <c r="AT50" s="97"/>
      <c r="AU50" s="97"/>
      <c r="AV50" s="97"/>
      <c r="AW50" s="97"/>
      <c r="AX50" s="97"/>
      <c r="AY50" s="97"/>
      <c r="AZ50" s="97"/>
      <c r="BA50" s="97"/>
      <c r="BB50" s="97"/>
      <c r="BC50" s="97"/>
      <c r="BD50" s="97"/>
      <c r="BE50" s="97"/>
      <c r="BF50" s="97"/>
      <c r="BG50" s="97"/>
      <c r="BH50" s="97"/>
      <c r="BI50" s="97"/>
      <c r="BJ50" s="97"/>
      <c r="BK50" s="97"/>
      <c r="BL50" s="97"/>
      <c r="BM50" s="97"/>
      <c r="BN50" s="97"/>
      <c r="BO50" s="97"/>
      <c r="BP50" s="97"/>
      <c r="BQ50" s="97"/>
      <c r="BR50" s="97"/>
      <c r="BS50" s="97"/>
      <c r="BT50" s="97"/>
      <c r="BU50" s="97"/>
      <c r="BV50" s="97"/>
      <c r="BW50" s="97"/>
      <c r="BX50" s="97"/>
      <c r="BY50" s="97"/>
      <c r="BZ50" s="97"/>
      <c r="CA50" s="97"/>
      <c r="CB50" s="97"/>
      <c r="CC50" s="97"/>
      <c r="CD50" s="97"/>
      <c r="CE50" s="97"/>
      <c r="CF50" s="97"/>
      <c r="CG50" s="97"/>
      <c r="CH50" s="97"/>
      <c r="CI50" s="97"/>
      <c r="CJ50" s="97"/>
      <c r="CK50" s="97"/>
      <c r="CL50" s="97"/>
      <c r="CM50" s="97"/>
      <c r="CN50" s="97"/>
      <c r="CO50" s="97"/>
      <c r="CP50" s="97"/>
      <c r="CQ50" s="97"/>
      <c r="CR50" s="97"/>
      <c r="CS50" s="97"/>
      <c r="CT50" s="97"/>
      <c r="CU50" s="97"/>
      <c r="CV50" s="97"/>
      <c r="CW50" s="97"/>
      <c r="CX50" s="97"/>
      <c r="CY50" s="97"/>
      <c r="CZ50" s="97"/>
      <c r="DA50" s="97"/>
      <c r="DB50" s="97"/>
      <c r="DC50" s="97"/>
      <c r="DD50" s="97"/>
      <c r="DE50" s="97"/>
      <c r="DF50" s="97"/>
      <c r="DG50" s="97"/>
      <c r="DH50" s="97"/>
      <c r="DI50" s="97"/>
      <c r="DJ50" s="97"/>
      <c r="DK50" s="97"/>
      <c r="DL50" s="97"/>
      <c r="DM50" s="97"/>
      <c r="DN50" s="97"/>
      <c r="DO50" s="97"/>
      <c r="DP50" s="97"/>
      <c r="DQ50" s="97"/>
      <c r="DR50" s="97"/>
      <c r="DS50" s="97"/>
      <c r="DT50" s="97"/>
      <c r="DU50" s="97"/>
      <c r="DV50" s="97"/>
      <c r="DW50" s="97"/>
      <c r="DX50" s="97"/>
      <c r="DY50" s="97"/>
      <c r="DZ50" s="97"/>
      <c r="EA50" s="97"/>
      <c r="EB50" s="97"/>
      <c r="EC50" s="97"/>
      <c r="ED50" s="97"/>
      <c r="EE50" s="97"/>
      <c r="EF50" s="97"/>
      <c r="EG50" s="97"/>
      <c r="EH50" s="97"/>
      <c r="EI50" s="97"/>
      <c r="EJ50" s="97"/>
      <c r="EK50" s="97"/>
      <c r="EL50" s="97"/>
      <c r="EM50" s="97"/>
      <c r="EN50" s="97"/>
      <c r="EO50" s="97"/>
      <c r="EP50" s="97"/>
      <c r="EQ50" s="97"/>
      <c r="ER50" s="97"/>
      <c r="ES50" s="97"/>
      <c r="ET50" s="97"/>
      <c r="EU50" s="97"/>
      <c r="EV50" s="97"/>
      <c r="EW50" s="97"/>
      <c r="EX50" s="97"/>
      <c r="EY50" s="97"/>
      <c r="EZ50" s="97"/>
      <c r="FA50" s="97"/>
      <c r="FB50" s="97"/>
      <c r="FC50" s="97"/>
      <c r="FD50" s="97"/>
      <c r="FE50" s="97"/>
      <c r="FF50" s="97"/>
      <c r="FG50" s="97"/>
      <c r="FH50" s="97"/>
      <c r="FI50" s="97"/>
      <c r="FJ50" s="97"/>
      <c r="FK50" s="97"/>
      <c r="FL50" s="97"/>
      <c r="FM50" s="97"/>
      <c r="FN50" s="97"/>
      <c r="FO50" s="97"/>
      <c r="FP50" s="97"/>
      <c r="FQ50" s="97"/>
      <c r="FR50" s="97"/>
      <c r="FS50" s="97"/>
      <c r="FT50" s="97"/>
      <c r="FU50" s="97"/>
      <c r="FV50" s="97"/>
      <c r="FW50" s="97"/>
      <c r="FX50" s="97"/>
      <c r="FY50" s="97"/>
      <c r="FZ50" s="97"/>
      <c r="GA50" s="97"/>
      <c r="GB50" s="97"/>
      <c r="GC50" s="97"/>
      <c r="GD50" s="97"/>
      <c r="GE50" s="97"/>
      <c r="GF50" s="97"/>
      <c r="GG50" s="97"/>
      <c r="GH50" s="97"/>
      <c r="GI50" s="97"/>
      <c r="GJ50" s="97"/>
      <c r="GK50" s="97"/>
      <c r="GL50" s="97"/>
      <c r="GM50" s="97"/>
      <c r="GN50" s="97"/>
      <c r="GO50" s="97"/>
      <c r="GP50" s="97"/>
      <c r="GQ50" s="97"/>
      <c r="GR50" s="97"/>
      <c r="GS50" s="97"/>
      <c r="GT50" s="97"/>
      <c r="GU50" s="97"/>
      <c r="GV50" s="97"/>
      <c r="GW50" s="97"/>
      <c r="GX50" s="97"/>
      <c r="GY50" s="97"/>
      <c r="GZ50" s="97"/>
      <c r="HA50" s="97"/>
      <c r="HB50" s="97"/>
      <c r="HC50" s="97"/>
      <c r="HD50" s="97"/>
      <c r="HE50" s="97"/>
      <c r="HF50" s="97"/>
      <c r="HG50" s="97"/>
      <c r="HH50" s="97"/>
      <c r="HI50" s="97"/>
      <c r="HJ50" s="97"/>
      <c r="HK50" s="97"/>
      <c r="HL50" s="97"/>
      <c r="HM50" s="97"/>
      <c r="HN50" s="97"/>
      <c r="HO50" s="97"/>
      <c r="HP50" s="97"/>
      <c r="HQ50" s="97"/>
      <c r="HR50" s="97"/>
      <c r="HS50" s="97"/>
      <c r="HT50" s="97"/>
      <c r="HU50" s="97"/>
      <c r="HV50" s="97"/>
      <c r="HW50" s="97"/>
      <c r="HX50" s="97"/>
      <c r="HY50" s="97"/>
      <c r="HZ50" s="97"/>
      <c r="IA50" s="97"/>
      <c r="IB50" s="97"/>
      <c r="IC50" s="97"/>
      <c r="ID50" s="97"/>
      <c r="IE50" s="97"/>
      <c r="IF50" s="97"/>
      <c r="IG50" s="97"/>
      <c r="IH50" s="97"/>
      <c r="II50" s="97"/>
      <c r="IJ50" s="97"/>
      <c r="IK50" s="97"/>
      <c r="IL50" s="97"/>
      <c r="IM50" s="97"/>
      <c r="IN50" s="97"/>
      <c r="IO50" s="97"/>
      <c r="IP50" s="97"/>
      <c r="IQ50" s="97"/>
      <c r="IR50" s="97"/>
      <c r="IS50" s="97"/>
      <c r="IT50" s="97"/>
      <c r="IU50" s="97"/>
      <c r="IV50" s="97"/>
      <c r="IW50" s="97"/>
      <c r="IX50" s="97"/>
      <c r="IY50" s="97"/>
      <c r="IZ50" s="97"/>
      <c r="JA50" s="97"/>
      <c r="JB50" s="97"/>
      <c r="JC50" s="97"/>
      <c r="JD50" s="97"/>
      <c r="JE50" s="97"/>
      <c r="JF50" s="97"/>
      <c r="JG50" s="97"/>
      <c r="JH50" s="97"/>
      <c r="JI50" s="97"/>
      <c r="JJ50" s="97"/>
      <c r="JK50" s="97"/>
    </row>
    <row r="51" spans="1:271" x14ac:dyDescent="0.15">
      <c r="A51" s="97"/>
      <c r="B51" s="97"/>
      <c r="C51" s="97"/>
      <c r="D51" s="97"/>
      <c r="E51" s="97"/>
      <c r="F51" s="97"/>
      <c r="G51" s="97"/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  <c r="AF51" s="97"/>
      <c r="AG51" s="97"/>
      <c r="AH51" s="97"/>
      <c r="AI51" s="97"/>
      <c r="AJ51" s="97"/>
      <c r="AK51" s="97"/>
      <c r="AL51" s="97"/>
      <c r="AM51" s="97"/>
      <c r="AN51" s="97"/>
      <c r="AO51" s="97"/>
      <c r="AP51" s="97"/>
      <c r="AQ51" s="97"/>
      <c r="AR51" s="97"/>
      <c r="AS51" s="97"/>
      <c r="AT51" s="97"/>
      <c r="AU51" s="97"/>
      <c r="AV51" s="97"/>
      <c r="AW51" s="97"/>
      <c r="AX51" s="97"/>
      <c r="AY51" s="97"/>
      <c r="AZ51" s="97"/>
      <c r="BA51" s="97"/>
      <c r="BB51" s="97"/>
      <c r="BC51" s="97"/>
      <c r="BD51" s="97"/>
      <c r="BE51" s="97"/>
      <c r="BF51" s="97"/>
      <c r="BG51" s="97"/>
      <c r="BH51" s="97"/>
      <c r="BI51" s="97"/>
      <c r="BJ51" s="97"/>
      <c r="BK51" s="97"/>
      <c r="BL51" s="97"/>
      <c r="BM51" s="97"/>
      <c r="BN51" s="97"/>
      <c r="BO51" s="97"/>
      <c r="BP51" s="97"/>
      <c r="BQ51" s="97"/>
      <c r="BR51" s="97"/>
      <c r="BS51" s="97"/>
      <c r="BT51" s="97"/>
      <c r="BU51" s="97"/>
      <c r="BV51" s="97"/>
      <c r="BW51" s="97"/>
      <c r="BX51" s="97"/>
      <c r="BY51" s="97"/>
      <c r="BZ51" s="97"/>
      <c r="CA51" s="97"/>
      <c r="CB51" s="97"/>
      <c r="CC51" s="97"/>
      <c r="CD51" s="97"/>
      <c r="CE51" s="97"/>
      <c r="CF51" s="97"/>
      <c r="CG51" s="97"/>
      <c r="CH51" s="97"/>
      <c r="CI51" s="97"/>
      <c r="CJ51" s="97"/>
      <c r="CK51" s="97"/>
      <c r="CL51" s="97"/>
      <c r="CM51" s="97"/>
      <c r="CN51" s="97"/>
      <c r="CO51" s="97"/>
      <c r="CP51" s="97"/>
      <c r="CQ51" s="97"/>
      <c r="CR51" s="97"/>
      <c r="CS51" s="97"/>
      <c r="CT51" s="97"/>
      <c r="CU51" s="97"/>
      <c r="CV51" s="97"/>
      <c r="CW51" s="97"/>
      <c r="CX51" s="97"/>
      <c r="CY51" s="97"/>
      <c r="CZ51" s="97"/>
      <c r="DA51" s="97"/>
      <c r="DB51" s="97"/>
      <c r="DC51" s="97"/>
      <c r="DD51" s="97"/>
      <c r="DE51" s="97"/>
      <c r="DF51" s="97"/>
      <c r="DG51" s="97"/>
      <c r="DH51" s="97"/>
      <c r="DI51" s="97"/>
      <c r="DJ51" s="97"/>
      <c r="DK51" s="97"/>
      <c r="DL51" s="97"/>
      <c r="DM51" s="97"/>
      <c r="DN51" s="97"/>
      <c r="DO51" s="97"/>
      <c r="DP51" s="97"/>
      <c r="DQ51" s="97"/>
      <c r="DR51" s="97"/>
      <c r="DS51" s="97"/>
      <c r="DT51" s="97"/>
      <c r="DU51" s="97"/>
      <c r="DV51" s="97"/>
      <c r="DW51" s="97"/>
      <c r="DX51" s="97"/>
      <c r="DY51" s="97"/>
      <c r="DZ51" s="97"/>
      <c r="EA51" s="97"/>
      <c r="EB51" s="97"/>
      <c r="EC51" s="97"/>
      <c r="ED51" s="97"/>
      <c r="EE51" s="97"/>
      <c r="EF51" s="97"/>
      <c r="EG51" s="97"/>
      <c r="EH51" s="97"/>
      <c r="EI51" s="97"/>
      <c r="EJ51" s="97"/>
      <c r="EK51" s="97"/>
      <c r="EL51" s="97"/>
      <c r="EM51" s="97"/>
      <c r="EN51" s="97"/>
      <c r="EO51" s="97"/>
      <c r="EP51" s="97"/>
      <c r="EQ51" s="97"/>
      <c r="ER51" s="97"/>
      <c r="ES51" s="97"/>
      <c r="ET51" s="97"/>
      <c r="EU51" s="97"/>
      <c r="EV51" s="97"/>
      <c r="EW51" s="97"/>
      <c r="EX51" s="97"/>
      <c r="EY51" s="97"/>
      <c r="EZ51" s="97"/>
      <c r="FA51" s="97"/>
      <c r="FB51" s="97"/>
      <c r="FC51" s="97"/>
      <c r="FD51" s="97"/>
      <c r="FE51" s="97"/>
      <c r="FF51" s="97"/>
      <c r="FG51" s="97"/>
      <c r="FH51" s="97"/>
      <c r="FI51" s="97"/>
      <c r="FJ51" s="97"/>
      <c r="FK51" s="97"/>
      <c r="FL51" s="97"/>
      <c r="FM51" s="97"/>
      <c r="FN51" s="97"/>
      <c r="FO51" s="97"/>
      <c r="FP51" s="97"/>
      <c r="FQ51" s="97"/>
      <c r="FR51" s="97"/>
      <c r="FS51" s="97"/>
      <c r="FT51" s="97"/>
      <c r="FU51" s="97"/>
      <c r="FV51" s="97"/>
      <c r="FW51" s="97"/>
      <c r="FX51" s="97"/>
      <c r="FY51" s="97"/>
      <c r="FZ51" s="97"/>
      <c r="GA51" s="97"/>
      <c r="GB51" s="97"/>
      <c r="GC51" s="97"/>
      <c r="GD51" s="97"/>
      <c r="GE51" s="97"/>
      <c r="GF51" s="97"/>
      <c r="GG51" s="97"/>
      <c r="GH51" s="97"/>
      <c r="GI51" s="97"/>
      <c r="GJ51" s="97"/>
      <c r="GK51" s="97"/>
      <c r="GL51" s="97"/>
      <c r="GM51" s="97"/>
      <c r="GN51" s="97"/>
      <c r="GO51" s="97"/>
      <c r="GP51" s="97"/>
      <c r="GQ51" s="97"/>
      <c r="GR51" s="97"/>
      <c r="GS51" s="97"/>
      <c r="GT51" s="97"/>
      <c r="GU51" s="97"/>
      <c r="GV51" s="97"/>
      <c r="GW51" s="97"/>
      <c r="GX51" s="97"/>
      <c r="GY51" s="97"/>
      <c r="GZ51" s="97"/>
      <c r="HA51" s="97"/>
      <c r="HB51" s="97"/>
      <c r="HC51" s="97"/>
      <c r="HD51" s="97"/>
      <c r="HE51" s="97"/>
      <c r="HF51" s="97"/>
      <c r="HG51" s="97"/>
      <c r="HH51" s="97"/>
      <c r="HI51" s="97"/>
      <c r="HJ51" s="97"/>
      <c r="HK51" s="97"/>
      <c r="HL51" s="97"/>
      <c r="HM51" s="97"/>
      <c r="HN51" s="97"/>
      <c r="HO51" s="97"/>
      <c r="HP51" s="97"/>
      <c r="HQ51" s="97"/>
      <c r="HR51" s="97"/>
      <c r="HS51" s="97"/>
      <c r="HT51" s="97"/>
      <c r="HU51" s="97"/>
      <c r="HV51" s="97"/>
      <c r="HW51" s="97"/>
      <c r="HX51" s="97"/>
      <c r="HY51" s="97"/>
      <c r="HZ51" s="97"/>
      <c r="IA51" s="97"/>
      <c r="IB51" s="97"/>
      <c r="IC51" s="97"/>
      <c r="ID51" s="97"/>
      <c r="IE51" s="97"/>
      <c r="IF51" s="97"/>
      <c r="IG51" s="97"/>
      <c r="IH51" s="97"/>
      <c r="II51" s="97"/>
      <c r="IJ51" s="97"/>
      <c r="IK51" s="97"/>
      <c r="IL51" s="97"/>
      <c r="IM51" s="97"/>
      <c r="IN51" s="97"/>
      <c r="IO51" s="97"/>
      <c r="IP51" s="97"/>
      <c r="IQ51" s="97"/>
      <c r="IR51" s="97"/>
      <c r="IS51" s="97"/>
      <c r="IT51" s="97"/>
      <c r="IU51" s="97"/>
      <c r="IV51" s="97"/>
      <c r="IW51" s="97"/>
      <c r="IX51" s="97"/>
      <c r="IY51" s="97"/>
      <c r="IZ51" s="97"/>
      <c r="JA51" s="97"/>
      <c r="JB51" s="97"/>
      <c r="JC51" s="97"/>
      <c r="JD51" s="97"/>
      <c r="JE51" s="97"/>
      <c r="JF51" s="97"/>
      <c r="JG51" s="97"/>
      <c r="JH51" s="97"/>
      <c r="JI51" s="97"/>
      <c r="JJ51" s="97"/>
      <c r="JK51" s="97"/>
    </row>
    <row r="52" spans="1:271" x14ac:dyDescent="0.15">
      <c r="A52" s="97"/>
      <c r="B52" s="97"/>
      <c r="C52" s="97"/>
      <c r="D52" s="97"/>
      <c r="E52" s="97"/>
      <c r="F52" s="97"/>
      <c r="G52" s="97"/>
      <c r="H52" s="97"/>
      <c r="I52" s="97"/>
      <c r="J52" s="97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  <c r="AF52" s="97"/>
      <c r="AG52" s="97"/>
      <c r="AH52" s="97"/>
      <c r="AI52" s="97"/>
      <c r="AJ52" s="97"/>
      <c r="AK52" s="97"/>
      <c r="AL52" s="97"/>
      <c r="AM52" s="97"/>
      <c r="AN52" s="97"/>
      <c r="AO52" s="97"/>
      <c r="AP52" s="97"/>
      <c r="AQ52" s="97"/>
      <c r="AR52" s="97"/>
      <c r="AS52" s="97"/>
      <c r="AT52" s="97"/>
      <c r="AU52" s="97"/>
      <c r="AV52" s="97"/>
      <c r="AW52" s="97"/>
      <c r="AX52" s="97"/>
      <c r="AY52" s="97"/>
      <c r="AZ52" s="97"/>
      <c r="BA52" s="97"/>
      <c r="BB52" s="97"/>
      <c r="BC52" s="97"/>
      <c r="BD52" s="97"/>
      <c r="BE52" s="97"/>
      <c r="BF52" s="97"/>
      <c r="BG52" s="97"/>
      <c r="BH52" s="97"/>
      <c r="BI52" s="97"/>
      <c r="BJ52" s="97"/>
      <c r="BK52" s="97"/>
      <c r="BL52" s="97"/>
      <c r="BM52" s="97"/>
      <c r="BN52" s="97"/>
      <c r="BO52" s="97"/>
      <c r="BP52" s="97"/>
      <c r="BQ52" s="97"/>
      <c r="BR52" s="97"/>
      <c r="BS52" s="97"/>
      <c r="BT52" s="97"/>
      <c r="BU52" s="97"/>
      <c r="BV52" s="97"/>
      <c r="BW52" s="97"/>
      <c r="BX52" s="97"/>
      <c r="BY52" s="97"/>
      <c r="BZ52" s="97"/>
      <c r="CA52" s="97"/>
      <c r="CB52" s="97"/>
      <c r="CC52" s="97"/>
      <c r="CD52" s="97"/>
      <c r="CE52" s="97"/>
      <c r="CF52" s="97"/>
      <c r="CG52" s="97"/>
      <c r="CH52" s="97"/>
      <c r="CI52" s="97"/>
      <c r="CJ52" s="97"/>
      <c r="CK52" s="97"/>
      <c r="CL52" s="97"/>
      <c r="CM52" s="97"/>
      <c r="CN52" s="97"/>
      <c r="CO52" s="97"/>
      <c r="CP52" s="97"/>
      <c r="CQ52" s="97"/>
      <c r="CR52" s="97"/>
      <c r="CS52" s="97"/>
      <c r="CT52" s="97"/>
      <c r="CU52" s="97"/>
      <c r="CV52" s="97"/>
      <c r="CW52" s="97"/>
      <c r="CX52" s="97"/>
      <c r="CY52" s="97"/>
      <c r="CZ52" s="97"/>
      <c r="DA52" s="97"/>
      <c r="DB52" s="97"/>
      <c r="DC52" s="97"/>
      <c r="DD52" s="97"/>
      <c r="DE52" s="97"/>
      <c r="DF52" s="97"/>
      <c r="DG52" s="97"/>
      <c r="DH52" s="97"/>
      <c r="DI52" s="97"/>
      <c r="DJ52" s="97"/>
      <c r="DK52" s="97"/>
      <c r="DL52" s="97"/>
      <c r="DM52" s="97"/>
      <c r="DN52" s="97"/>
      <c r="DO52" s="97"/>
      <c r="DP52" s="97"/>
      <c r="DQ52" s="97"/>
      <c r="DR52" s="97"/>
      <c r="DS52" s="97"/>
      <c r="DT52" s="97"/>
      <c r="DU52" s="97"/>
      <c r="DV52" s="97"/>
      <c r="DW52" s="97"/>
      <c r="DX52" s="97"/>
      <c r="DY52" s="97"/>
      <c r="DZ52" s="97"/>
      <c r="EA52" s="97"/>
      <c r="EB52" s="97"/>
      <c r="EC52" s="97"/>
      <c r="ED52" s="97"/>
      <c r="EE52" s="97"/>
      <c r="EF52" s="97"/>
      <c r="EG52" s="97"/>
      <c r="EH52" s="97"/>
      <c r="EI52" s="97"/>
      <c r="EJ52" s="97"/>
      <c r="EK52" s="97"/>
      <c r="EL52" s="97"/>
      <c r="EM52" s="97"/>
      <c r="EN52" s="97"/>
      <c r="EO52" s="97"/>
      <c r="EP52" s="97"/>
      <c r="EQ52" s="97"/>
      <c r="ER52" s="97"/>
      <c r="ES52" s="97"/>
      <c r="ET52" s="97"/>
      <c r="EU52" s="97"/>
      <c r="EV52" s="97"/>
      <c r="EW52" s="97"/>
      <c r="EX52" s="97"/>
      <c r="EY52" s="97"/>
      <c r="EZ52" s="97"/>
      <c r="FA52" s="97"/>
      <c r="FB52" s="97"/>
      <c r="FC52" s="97"/>
      <c r="FD52" s="97"/>
      <c r="FE52" s="97"/>
      <c r="FF52" s="97"/>
      <c r="FG52" s="97"/>
      <c r="FH52" s="97"/>
      <c r="FI52" s="97"/>
      <c r="FJ52" s="97"/>
      <c r="FK52" s="97"/>
      <c r="FL52" s="97"/>
      <c r="FM52" s="97"/>
      <c r="FN52" s="97"/>
      <c r="FO52" s="97"/>
      <c r="FP52" s="97"/>
      <c r="FQ52" s="97"/>
      <c r="FR52" s="97"/>
      <c r="FS52" s="97"/>
      <c r="FT52" s="97"/>
      <c r="FU52" s="97"/>
      <c r="FV52" s="97"/>
      <c r="FW52" s="97"/>
      <c r="FX52" s="97"/>
      <c r="FY52" s="97"/>
      <c r="FZ52" s="97"/>
      <c r="GA52" s="97"/>
      <c r="GB52" s="97"/>
      <c r="GC52" s="97"/>
      <c r="GD52" s="97"/>
      <c r="GE52" s="97"/>
      <c r="GF52" s="97"/>
      <c r="GG52" s="97"/>
      <c r="GH52" s="97"/>
      <c r="GI52" s="97"/>
      <c r="GJ52" s="97"/>
      <c r="GK52" s="97"/>
      <c r="GL52" s="97"/>
      <c r="GM52" s="97"/>
      <c r="GN52" s="97"/>
      <c r="GO52" s="97"/>
      <c r="GP52" s="97"/>
      <c r="GQ52" s="97"/>
      <c r="GR52" s="97"/>
      <c r="GS52" s="97"/>
      <c r="GT52" s="97"/>
      <c r="GU52" s="97"/>
      <c r="GV52" s="97"/>
      <c r="GW52" s="97"/>
      <c r="GX52" s="97"/>
      <c r="GY52" s="97"/>
      <c r="GZ52" s="97"/>
      <c r="HA52" s="97"/>
      <c r="HB52" s="97"/>
      <c r="HC52" s="97"/>
      <c r="HD52" s="97"/>
      <c r="HE52" s="97"/>
      <c r="HF52" s="97"/>
      <c r="HG52" s="97"/>
      <c r="HH52" s="97"/>
      <c r="HI52" s="97"/>
      <c r="HJ52" s="97"/>
      <c r="HK52" s="97"/>
      <c r="HL52" s="97"/>
      <c r="HM52" s="97"/>
      <c r="HN52" s="97"/>
      <c r="HO52" s="97"/>
      <c r="HP52" s="97"/>
      <c r="HQ52" s="97"/>
      <c r="HR52" s="97"/>
      <c r="HS52" s="97"/>
      <c r="HT52" s="97"/>
      <c r="HU52" s="97"/>
      <c r="HV52" s="97"/>
      <c r="HW52" s="97"/>
      <c r="HX52" s="97"/>
      <c r="HY52" s="97"/>
      <c r="HZ52" s="97"/>
      <c r="IA52" s="97"/>
      <c r="IB52" s="97"/>
      <c r="IC52" s="97"/>
      <c r="ID52" s="97"/>
      <c r="IE52" s="97"/>
      <c r="IF52" s="97"/>
      <c r="IG52" s="97"/>
      <c r="IH52" s="97"/>
      <c r="II52" s="97"/>
      <c r="IJ52" s="97"/>
      <c r="IK52" s="97"/>
      <c r="IL52" s="97"/>
      <c r="IM52" s="97"/>
      <c r="IN52" s="97"/>
      <c r="IO52" s="97"/>
      <c r="IP52" s="97"/>
      <c r="IQ52" s="97"/>
      <c r="IR52" s="97"/>
      <c r="IS52" s="97"/>
      <c r="IT52" s="97"/>
      <c r="IU52" s="97"/>
      <c r="IV52" s="97"/>
      <c r="IW52" s="97"/>
      <c r="IX52" s="97"/>
      <c r="IY52" s="97"/>
      <c r="IZ52" s="97"/>
      <c r="JA52" s="97"/>
      <c r="JB52" s="97"/>
      <c r="JC52" s="97"/>
      <c r="JD52" s="97"/>
      <c r="JE52" s="97"/>
      <c r="JF52" s="97"/>
      <c r="JG52" s="97"/>
      <c r="JH52" s="97"/>
      <c r="JI52" s="97"/>
      <c r="JJ52" s="97"/>
      <c r="JK52" s="97"/>
    </row>
    <row r="53" spans="1:271" x14ac:dyDescent="0.15">
      <c r="A53" s="97"/>
      <c r="B53" s="97"/>
      <c r="C53" s="97"/>
      <c r="D53" s="97"/>
      <c r="E53" s="97"/>
      <c r="F53" s="97"/>
      <c r="G53" s="97"/>
      <c r="H53" s="97"/>
      <c r="I53" s="97"/>
      <c r="J53" s="97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  <c r="AF53" s="97"/>
      <c r="AG53" s="97"/>
      <c r="AH53" s="97"/>
      <c r="AI53" s="97"/>
      <c r="AJ53" s="97"/>
      <c r="AK53" s="97"/>
      <c r="AL53" s="97"/>
      <c r="AM53" s="97"/>
      <c r="AN53" s="97"/>
      <c r="AO53" s="97"/>
      <c r="AP53" s="97"/>
      <c r="AQ53" s="97"/>
      <c r="AR53" s="97"/>
      <c r="AS53" s="97"/>
      <c r="AT53" s="97"/>
      <c r="AU53" s="97"/>
      <c r="AV53" s="97"/>
      <c r="AW53" s="97"/>
      <c r="AX53" s="97"/>
      <c r="AY53" s="97"/>
      <c r="AZ53" s="97"/>
      <c r="BA53" s="97"/>
      <c r="BB53" s="97"/>
      <c r="BC53" s="97"/>
      <c r="BD53" s="97"/>
      <c r="BE53" s="97"/>
      <c r="BF53" s="97"/>
      <c r="BG53" s="97"/>
      <c r="BH53" s="97"/>
      <c r="BI53" s="97"/>
      <c r="BJ53" s="97"/>
      <c r="BK53" s="97"/>
      <c r="BL53" s="97"/>
      <c r="BM53" s="97"/>
      <c r="BN53" s="97"/>
      <c r="BO53" s="97"/>
      <c r="BP53" s="97"/>
      <c r="BQ53" s="97"/>
      <c r="BR53" s="97"/>
      <c r="BS53" s="97"/>
      <c r="BT53" s="97"/>
      <c r="BU53" s="97"/>
      <c r="BV53" s="97"/>
      <c r="BW53" s="97"/>
      <c r="BX53" s="97"/>
      <c r="BY53" s="97"/>
      <c r="BZ53" s="97"/>
      <c r="CA53" s="97"/>
      <c r="CB53" s="97"/>
      <c r="CC53" s="97"/>
      <c r="CD53" s="97"/>
      <c r="CE53" s="97"/>
      <c r="CF53" s="97"/>
      <c r="CG53" s="97"/>
      <c r="CH53" s="97"/>
      <c r="CI53" s="97"/>
      <c r="CJ53" s="97"/>
      <c r="CK53" s="97"/>
      <c r="CL53" s="97"/>
      <c r="CM53" s="97"/>
      <c r="CN53" s="97"/>
      <c r="CO53" s="97"/>
      <c r="CP53" s="97"/>
      <c r="CQ53" s="97"/>
      <c r="CR53" s="97"/>
      <c r="CS53" s="97"/>
      <c r="CT53" s="97"/>
      <c r="CU53" s="97"/>
      <c r="CV53" s="97"/>
      <c r="CW53" s="97"/>
      <c r="CX53" s="97"/>
      <c r="CY53" s="97"/>
      <c r="CZ53" s="97"/>
      <c r="DA53" s="97"/>
      <c r="DB53" s="97"/>
      <c r="DC53" s="97"/>
      <c r="DD53" s="97"/>
      <c r="DE53" s="97"/>
      <c r="DF53" s="97"/>
      <c r="DG53" s="97"/>
      <c r="DH53" s="97"/>
      <c r="DI53" s="97"/>
      <c r="DJ53" s="97"/>
      <c r="DK53" s="97"/>
      <c r="DL53" s="97"/>
      <c r="DM53" s="97"/>
      <c r="DN53" s="97"/>
      <c r="DO53" s="97"/>
      <c r="DP53" s="97"/>
      <c r="DQ53" s="97"/>
      <c r="DR53" s="97"/>
      <c r="DS53" s="97"/>
      <c r="DT53" s="97"/>
      <c r="DU53" s="97"/>
      <c r="DV53" s="97"/>
      <c r="DW53" s="97"/>
      <c r="DX53" s="97"/>
      <c r="DY53" s="97"/>
      <c r="DZ53" s="97"/>
      <c r="EA53" s="97"/>
      <c r="EB53" s="97"/>
      <c r="EC53" s="97"/>
      <c r="ED53" s="97"/>
      <c r="EE53" s="97"/>
      <c r="EF53" s="97"/>
      <c r="EG53" s="97"/>
      <c r="EH53" s="97"/>
      <c r="EI53" s="97"/>
      <c r="EJ53" s="97"/>
      <c r="EK53" s="97"/>
      <c r="EL53" s="97"/>
      <c r="EM53" s="97"/>
      <c r="EN53" s="97"/>
      <c r="EO53" s="97"/>
      <c r="EP53" s="97"/>
      <c r="EQ53" s="97"/>
      <c r="ER53" s="97"/>
      <c r="ES53" s="97"/>
      <c r="ET53" s="97"/>
      <c r="EU53" s="97"/>
      <c r="EV53" s="97"/>
      <c r="EW53" s="97"/>
      <c r="EX53" s="97"/>
      <c r="EY53" s="97"/>
      <c r="EZ53" s="97"/>
      <c r="FA53" s="97"/>
      <c r="FB53" s="97"/>
      <c r="FC53" s="97"/>
      <c r="FD53" s="97"/>
      <c r="FE53" s="97"/>
      <c r="FF53" s="97"/>
      <c r="FG53" s="97"/>
      <c r="FH53" s="97"/>
      <c r="FI53" s="97"/>
      <c r="FJ53" s="97"/>
      <c r="FK53" s="97"/>
      <c r="FL53" s="97"/>
      <c r="FM53" s="97"/>
      <c r="FN53" s="97"/>
      <c r="FO53" s="97"/>
      <c r="FP53" s="97"/>
      <c r="FQ53" s="97"/>
      <c r="FR53" s="97"/>
      <c r="FS53" s="97"/>
      <c r="FT53" s="97"/>
      <c r="FU53" s="97"/>
      <c r="FV53" s="97"/>
      <c r="FW53" s="97"/>
      <c r="FX53" s="97"/>
      <c r="FY53" s="97"/>
      <c r="FZ53" s="97"/>
      <c r="GA53" s="97"/>
      <c r="GB53" s="97"/>
      <c r="GC53" s="97"/>
      <c r="GD53" s="97"/>
      <c r="GE53" s="97"/>
      <c r="GF53" s="97"/>
      <c r="GG53" s="97"/>
      <c r="GH53" s="97"/>
      <c r="GI53" s="97"/>
      <c r="GJ53" s="97"/>
      <c r="GK53" s="97"/>
      <c r="GL53" s="97"/>
      <c r="GM53" s="97"/>
      <c r="GN53" s="97"/>
      <c r="GO53" s="97"/>
      <c r="GP53" s="97"/>
      <c r="GQ53" s="97"/>
      <c r="GR53" s="97"/>
      <c r="GS53" s="97"/>
      <c r="GT53" s="97"/>
      <c r="GU53" s="97"/>
      <c r="GV53" s="97"/>
      <c r="GW53" s="97"/>
      <c r="GX53" s="97"/>
      <c r="GY53" s="97"/>
      <c r="GZ53" s="97"/>
      <c r="HA53" s="97"/>
      <c r="HB53" s="97"/>
      <c r="HC53" s="97"/>
      <c r="HD53" s="97"/>
      <c r="HE53" s="97"/>
      <c r="HF53" s="97"/>
      <c r="HG53" s="97"/>
      <c r="HH53" s="97"/>
      <c r="HI53" s="97"/>
      <c r="HJ53" s="97"/>
      <c r="HK53" s="97"/>
      <c r="HL53" s="97"/>
      <c r="HM53" s="97"/>
      <c r="HN53" s="97"/>
      <c r="HO53" s="97"/>
      <c r="HP53" s="97"/>
      <c r="HQ53" s="97"/>
      <c r="HR53" s="97"/>
      <c r="HS53" s="97"/>
      <c r="HT53" s="97"/>
      <c r="HU53" s="97"/>
      <c r="HV53" s="97"/>
      <c r="HW53" s="97"/>
      <c r="HX53" s="97"/>
      <c r="HY53" s="97"/>
      <c r="HZ53" s="97"/>
      <c r="IA53" s="97"/>
      <c r="IB53" s="97"/>
      <c r="IC53" s="97"/>
      <c r="ID53" s="97"/>
      <c r="IE53" s="97"/>
      <c r="IF53" s="97"/>
      <c r="IG53" s="97"/>
      <c r="IH53" s="97"/>
      <c r="II53" s="97"/>
      <c r="IJ53" s="97"/>
      <c r="IK53" s="97"/>
      <c r="IL53" s="97"/>
      <c r="IM53" s="97"/>
      <c r="IN53" s="97"/>
      <c r="IO53" s="97"/>
      <c r="IP53" s="97"/>
      <c r="IQ53" s="97"/>
      <c r="IR53" s="97"/>
      <c r="IS53" s="97"/>
      <c r="IT53" s="97"/>
      <c r="IU53" s="97"/>
      <c r="IV53" s="97"/>
      <c r="IW53" s="97"/>
      <c r="IX53" s="97"/>
      <c r="IY53" s="97"/>
      <c r="IZ53" s="97"/>
      <c r="JA53" s="97"/>
      <c r="JB53" s="97"/>
      <c r="JC53" s="97"/>
      <c r="JD53" s="97"/>
      <c r="JE53" s="97"/>
      <c r="JF53" s="97"/>
      <c r="JG53" s="97"/>
      <c r="JH53" s="97"/>
      <c r="JI53" s="97"/>
      <c r="JJ53" s="97"/>
      <c r="JK53" s="97"/>
    </row>
    <row r="54" spans="1:271" x14ac:dyDescent="0.15">
      <c r="A54" s="97"/>
      <c r="B54" s="97"/>
      <c r="C54" s="97"/>
      <c r="D54" s="97"/>
      <c r="E54" s="97"/>
      <c r="F54" s="97"/>
      <c r="G54" s="97"/>
      <c r="H54" s="97"/>
      <c r="I54" s="97"/>
      <c r="J54" s="97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  <c r="AF54" s="97"/>
      <c r="AG54" s="97"/>
      <c r="AH54" s="97"/>
      <c r="AI54" s="97"/>
      <c r="AJ54" s="97"/>
      <c r="AK54" s="97"/>
      <c r="AL54" s="97"/>
      <c r="AM54" s="97"/>
      <c r="AN54" s="97"/>
      <c r="AO54" s="97"/>
      <c r="AP54" s="97"/>
      <c r="AQ54" s="97"/>
      <c r="AR54" s="97"/>
      <c r="AS54" s="97"/>
      <c r="AT54" s="97"/>
      <c r="AU54" s="97"/>
      <c r="AV54" s="97"/>
      <c r="AW54" s="97"/>
      <c r="AX54" s="97"/>
      <c r="AY54" s="97"/>
      <c r="AZ54" s="97"/>
      <c r="BA54" s="97"/>
      <c r="BB54" s="97"/>
      <c r="BC54" s="97"/>
      <c r="BD54" s="97"/>
      <c r="BE54" s="97"/>
      <c r="BF54" s="97"/>
      <c r="BG54" s="97"/>
      <c r="BH54" s="97"/>
      <c r="BI54" s="97"/>
      <c r="BJ54" s="97"/>
      <c r="BK54" s="97"/>
      <c r="BL54" s="97"/>
      <c r="BM54" s="97"/>
      <c r="BN54" s="97"/>
      <c r="BO54" s="97"/>
      <c r="BP54" s="97"/>
      <c r="BQ54" s="97"/>
      <c r="BR54" s="97"/>
      <c r="BS54" s="97"/>
      <c r="BT54" s="97"/>
      <c r="BU54" s="97"/>
      <c r="BV54" s="97"/>
      <c r="BW54" s="97"/>
      <c r="BX54" s="97"/>
      <c r="BY54" s="97"/>
      <c r="BZ54" s="97"/>
      <c r="CA54" s="97"/>
      <c r="CB54" s="97"/>
      <c r="CC54" s="97"/>
      <c r="CD54" s="97"/>
      <c r="CE54" s="97"/>
      <c r="CF54" s="97"/>
      <c r="CG54" s="97"/>
      <c r="CH54" s="97"/>
      <c r="CI54" s="97"/>
      <c r="CJ54" s="97"/>
      <c r="CK54" s="97"/>
      <c r="CL54" s="97"/>
      <c r="CM54" s="97"/>
      <c r="CN54" s="97"/>
      <c r="CO54" s="97"/>
      <c r="CP54" s="97"/>
      <c r="CQ54" s="97"/>
      <c r="CR54" s="97"/>
      <c r="CS54" s="97"/>
      <c r="CT54" s="97"/>
      <c r="CU54" s="97"/>
      <c r="CV54" s="97"/>
      <c r="CW54" s="97"/>
      <c r="CX54" s="97"/>
      <c r="CY54" s="97"/>
      <c r="CZ54" s="97"/>
      <c r="DA54" s="97"/>
      <c r="DB54" s="97"/>
      <c r="DC54" s="97"/>
      <c r="DD54" s="97"/>
      <c r="DE54" s="97"/>
      <c r="DF54" s="97"/>
      <c r="DG54" s="97"/>
      <c r="DH54" s="97"/>
      <c r="DI54" s="97"/>
      <c r="DJ54" s="97"/>
      <c r="DK54" s="97"/>
      <c r="DL54" s="97"/>
      <c r="DM54" s="97"/>
      <c r="DN54" s="97"/>
      <c r="DO54" s="97"/>
      <c r="DP54" s="97"/>
      <c r="DQ54" s="97"/>
      <c r="DR54" s="97"/>
      <c r="DS54" s="97"/>
      <c r="DT54" s="97"/>
      <c r="DU54" s="97"/>
      <c r="DV54" s="97"/>
      <c r="DW54" s="97"/>
      <c r="DX54" s="97"/>
      <c r="DY54" s="97"/>
      <c r="DZ54" s="97"/>
      <c r="EA54" s="97"/>
      <c r="EB54" s="97"/>
      <c r="EC54" s="97"/>
      <c r="ED54" s="97"/>
      <c r="EE54" s="97"/>
      <c r="EF54" s="97"/>
      <c r="EG54" s="97"/>
      <c r="EH54" s="97"/>
      <c r="EI54" s="97"/>
      <c r="EJ54" s="97"/>
      <c r="EK54" s="97"/>
      <c r="EL54" s="97"/>
      <c r="EM54" s="97"/>
      <c r="EN54" s="97"/>
      <c r="EO54" s="97"/>
      <c r="EP54" s="97"/>
      <c r="EQ54" s="97"/>
      <c r="ER54" s="97"/>
      <c r="ES54" s="97"/>
      <c r="ET54" s="97"/>
      <c r="EU54" s="97"/>
      <c r="EV54" s="97"/>
      <c r="EW54" s="97"/>
      <c r="EX54" s="97"/>
      <c r="EY54" s="97"/>
      <c r="EZ54" s="97"/>
      <c r="FA54" s="97"/>
      <c r="FB54" s="97"/>
      <c r="FC54" s="97"/>
      <c r="FD54" s="97"/>
      <c r="FE54" s="97"/>
      <c r="FF54" s="97"/>
      <c r="FG54" s="97"/>
      <c r="FH54" s="97"/>
      <c r="FI54" s="97"/>
      <c r="FJ54" s="97"/>
      <c r="FK54" s="97"/>
      <c r="FL54" s="97"/>
      <c r="FM54" s="97"/>
      <c r="FN54" s="97"/>
      <c r="FO54" s="97"/>
      <c r="FP54" s="97"/>
      <c r="FQ54" s="97"/>
      <c r="FR54" s="97"/>
      <c r="FS54" s="97"/>
      <c r="FT54" s="97"/>
      <c r="FU54" s="97"/>
      <c r="FV54" s="97"/>
      <c r="FW54" s="97"/>
      <c r="FX54" s="97"/>
      <c r="FY54" s="97"/>
      <c r="FZ54" s="97"/>
      <c r="GA54" s="97"/>
      <c r="GB54" s="97"/>
      <c r="GC54" s="97"/>
      <c r="GD54" s="97"/>
      <c r="GE54" s="97"/>
      <c r="GF54" s="97"/>
      <c r="GG54" s="97"/>
      <c r="GH54" s="97"/>
      <c r="GI54" s="97"/>
      <c r="GJ54" s="97"/>
      <c r="GK54" s="97"/>
      <c r="GL54" s="97"/>
      <c r="GM54" s="97"/>
      <c r="GN54" s="97"/>
      <c r="GO54" s="97"/>
      <c r="GP54" s="97"/>
      <c r="GQ54" s="97"/>
      <c r="GR54" s="97"/>
      <c r="GS54" s="97"/>
      <c r="GT54" s="97"/>
      <c r="GU54" s="97"/>
      <c r="GV54" s="97"/>
      <c r="GW54" s="97"/>
      <c r="GX54" s="97"/>
      <c r="GY54" s="97"/>
      <c r="GZ54" s="97"/>
      <c r="HA54" s="97"/>
      <c r="HB54" s="97"/>
      <c r="HC54" s="97"/>
      <c r="HD54" s="97"/>
      <c r="HE54" s="97"/>
      <c r="HF54" s="97"/>
      <c r="HG54" s="97"/>
      <c r="HH54" s="97"/>
      <c r="HI54" s="97"/>
      <c r="HJ54" s="97"/>
      <c r="HK54" s="97"/>
      <c r="HL54" s="97"/>
      <c r="HM54" s="97"/>
      <c r="HN54" s="97"/>
      <c r="HO54" s="97"/>
      <c r="HP54" s="97"/>
      <c r="HQ54" s="97"/>
      <c r="HR54" s="97"/>
      <c r="HS54" s="97"/>
      <c r="HT54" s="97"/>
      <c r="HU54" s="97"/>
      <c r="HV54" s="97"/>
      <c r="HW54" s="97"/>
      <c r="HX54" s="97"/>
      <c r="HY54" s="97"/>
      <c r="HZ54" s="97"/>
      <c r="IA54" s="97"/>
      <c r="IB54" s="97"/>
      <c r="IC54" s="97"/>
      <c r="ID54" s="97"/>
      <c r="IE54" s="97"/>
      <c r="IF54" s="97"/>
      <c r="IG54" s="97"/>
      <c r="IH54" s="97"/>
      <c r="II54" s="97"/>
      <c r="IJ54" s="97"/>
      <c r="IK54" s="97"/>
      <c r="IL54" s="97"/>
      <c r="IM54" s="97"/>
      <c r="IN54" s="97"/>
      <c r="IO54" s="97"/>
      <c r="IP54" s="97"/>
      <c r="IQ54" s="97"/>
      <c r="IR54" s="97"/>
      <c r="IS54" s="97"/>
      <c r="IT54" s="97"/>
      <c r="IU54" s="97"/>
      <c r="IV54" s="97"/>
      <c r="IW54" s="97"/>
      <c r="IX54" s="97"/>
      <c r="IY54" s="97"/>
      <c r="IZ54" s="97"/>
      <c r="JA54" s="97"/>
      <c r="JB54" s="97"/>
      <c r="JC54" s="97"/>
      <c r="JD54" s="97"/>
      <c r="JE54" s="97"/>
      <c r="JF54" s="97"/>
      <c r="JG54" s="97"/>
      <c r="JH54" s="97"/>
      <c r="JI54" s="97"/>
      <c r="JJ54" s="97"/>
      <c r="JK54" s="97"/>
    </row>
    <row r="55" spans="1:271" x14ac:dyDescent="0.15">
      <c r="A55" s="97"/>
      <c r="B55" s="97"/>
      <c r="C55" s="97"/>
      <c r="D55" s="97"/>
      <c r="E55" s="97"/>
      <c r="F55" s="97"/>
      <c r="G55" s="97"/>
      <c r="H55" s="97"/>
      <c r="I55" s="97"/>
      <c r="J55" s="97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  <c r="AF55" s="97"/>
      <c r="AG55" s="97"/>
      <c r="AH55" s="97"/>
      <c r="AI55" s="97"/>
      <c r="AJ55" s="97"/>
      <c r="AK55" s="97"/>
      <c r="AL55" s="97"/>
      <c r="AM55" s="97"/>
      <c r="AN55" s="97"/>
      <c r="AO55" s="97"/>
      <c r="AP55" s="97"/>
      <c r="AQ55" s="97"/>
      <c r="AR55" s="97"/>
      <c r="AS55" s="97"/>
      <c r="AT55" s="97"/>
      <c r="AU55" s="97"/>
      <c r="AV55" s="97"/>
      <c r="AW55" s="97"/>
      <c r="AX55" s="97"/>
      <c r="AY55" s="97"/>
      <c r="AZ55" s="97"/>
      <c r="BA55" s="97"/>
      <c r="BB55" s="97"/>
      <c r="BC55" s="97"/>
      <c r="BD55" s="97"/>
      <c r="BE55" s="97"/>
      <c r="BF55" s="97"/>
      <c r="BG55" s="97"/>
      <c r="BH55" s="97"/>
      <c r="BI55" s="97"/>
      <c r="BJ55" s="97"/>
      <c r="BK55" s="97"/>
      <c r="BL55" s="97"/>
      <c r="BM55" s="97"/>
      <c r="BN55" s="97"/>
      <c r="BO55" s="97"/>
      <c r="BP55" s="97"/>
      <c r="BQ55" s="97"/>
      <c r="BR55" s="97"/>
      <c r="BS55" s="97"/>
      <c r="BT55" s="97"/>
      <c r="BU55" s="97"/>
      <c r="BV55" s="97"/>
      <c r="BW55" s="97"/>
      <c r="BX55" s="97"/>
      <c r="BY55" s="97"/>
      <c r="BZ55" s="97"/>
      <c r="CA55" s="97"/>
      <c r="CB55" s="97"/>
      <c r="CC55" s="97"/>
      <c r="CD55" s="97"/>
      <c r="CE55" s="97"/>
      <c r="CF55" s="97"/>
      <c r="CG55" s="97"/>
      <c r="CH55" s="97"/>
      <c r="CI55" s="97"/>
      <c r="CJ55" s="97"/>
      <c r="CK55" s="97"/>
      <c r="CL55" s="97"/>
      <c r="CM55" s="97"/>
      <c r="CN55" s="97"/>
      <c r="CO55" s="97"/>
      <c r="CP55" s="97"/>
      <c r="CQ55" s="97"/>
      <c r="CR55" s="97"/>
      <c r="CS55" s="97"/>
      <c r="CT55" s="97"/>
      <c r="CU55" s="97"/>
      <c r="CV55" s="97"/>
      <c r="CW55" s="97"/>
      <c r="CX55" s="97"/>
      <c r="CY55" s="97"/>
      <c r="CZ55" s="97"/>
      <c r="DA55" s="97"/>
      <c r="DB55" s="97"/>
      <c r="DC55" s="97"/>
      <c r="DD55" s="97"/>
      <c r="DE55" s="97"/>
      <c r="DF55" s="97"/>
      <c r="DG55" s="97"/>
      <c r="DH55" s="97"/>
      <c r="DI55" s="97"/>
      <c r="DJ55" s="97"/>
      <c r="DK55" s="97"/>
      <c r="DL55" s="97"/>
      <c r="DM55" s="97"/>
      <c r="DN55" s="97"/>
      <c r="DO55" s="97"/>
      <c r="DP55" s="97"/>
      <c r="DQ55" s="97"/>
      <c r="DR55" s="97"/>
      <c r="DS55" s="97"/>
      <c r="DT55" s="97"/>
      <c r="DU55" s="97"/>
      <c r="DV55" s="97"/>
      <c r="DW55" s="97"/>
      <c r="DX55" s="97"/>
      <c r="DY55" s="97"/>
      <c r="DZ55" s="97"/>
      <c r="EA55" s="97"/>
      <c r="EB55" s="97"/>
      <c r="EC55" s="97"/>
      <c r="ED55" s="97"/>
      <c r="EE55" s="97"/>
      <c r="EF55" s="97"/>
      <c r="EG55" s="97"/>
      <c r="EH55" s="97"/>
      <c r="EI55" s="97"/>
      <c r="EJ55" s="97"/>
      <c r="EK55" s="97"/>
      <c r="EL55" s="97"/>
      <c r="EM55" s="97"/>
      <c r="EN55" s="97"/>
      <c r="EO55" s="97"/>
      <c r="EP55" s="97"/>
      <c r="EQ55" s="97"/>
      <c r="ER55" s="97"/>
      <c r="ES55" s="97"/>
      <c r="ET55" s="97"/>
      <c r="EU55" s="97"/>
      <c r="EV55" s="97"/>
      <c r="EW55" s="97"/>
      <c r="EX55" s="97"/>
      <c r="EY55" s="97"/>
      <c r="EZ55" s="97"/>
      <c r="FA55" s="97"/>
      <c r="FB55" s="97"/>
      <c r="FC55" s="97"/>
      <c r="FD55" s="97"/>
      <c r="FE55" s="97"/>
      <c r="FF55" s="97"/>
      <c r="FG55" s="97"/>
      <c r="FH55" s="97"/>
      <c r="FI55" s="97"/>
      <c r="FJ55" s="97"/>
      <c r="FK55" s="97"/>
      <c r="FL55" s="97"/>
      <c r="FM55" s="97"/>
      <c r="FN55" s="97"/>
      <c r="FO55" s="97"/>
      <c r="FP55" s="97"/>
      <c r="FQ55" s="97"/>
      <c r="FR55" s="97"/>
      <c r="FS55" s="97"/>
      <c r="FT55" s="97"/>
      <c r="FU55" s="97"/>
      <c r="FV55" s="97"/>
      <c r="FW55" s="97"/>
      <c r="FX55" s="97"/>
      <c r="FY55" s="97"/>
      <c r="FZ55" s="97"/>
      <c r="GA55" s="97"/>
      <c r="GB55" s="97"/>
      <c r="GC55" s="97"/>
      <c r="GD55" s="97"/>
      <c r="GE55" s="97"/>
      <c r="GF55" s="97"/>
      <c r="GG55" s="97"/>
      <c r="GH55" s="97"/>
      <c r="GI55" s="97"/>
      <c r="GJ55" s="97"/>
      <c r="GK55" s="97"/>
      <c r="GL55" s="97"/>
      <c r="GM55" s="97"/>
      <c r="GN55" s="97"/>
      <c r="GO55" s="97"/>
      <c r="GP55" s="97"/>
      <c r="GQ55" s="97"/>
      <c r="GR55" s="97"/>
      <c r="GS55" s="97"/>
      <c r="GT55" s="97"/>
      <c r="GU55" s="97"/>
      <c r="GV55" s="97"/>
      <c r="GW55" s="97"/>
      <c r="GX55" s="97"/>
      <c r="GY55" s="97"/>
      <c r="GZ55" s="97"/>
      <c r="HA55" s="97"/>
      <c r="HB55" s="97"/>
      <c r="HC55" s="97"/>
      <c r="HD55" s="97"/>
      <c r="HE55" s="97"/>
      <c r="HF55" s="97"/>
      <c r="HG55" s="97"/>
      <c r="HH55" s="97"/>
      <c r="HI55" s="97"/>
      <c r="HJ55" s="97"/>
      <c r="HK55" s="97"/>
      <c r="HL55" s="97"/>
      <c r="HM55" s="97"/>
      <c r="HN55" s="97"/>
      <c r="HO55" s="97"/>
      <c r="HP55" s="97"/>
      <c r="HQ55" s="97"/>
      <c r="HR55" s="97"/>
      <c r="HS55" s="97"/>
      <c r="HT55" s="97"/>
      <c r="HU55" s="97"/>
      <c r="HV55" s="97"/>
      <c r="HW55" s="97"/>
      <c r="HX55" s="97"/>
      <c r="HY55" s="97"/>
      <c r="HZ55" s="97"/>
      <c r="IA55" s="97"/>
      <c r="IB55" s="97"/>
      <c r="IC55" s="97"/>
      <c r="ID55" s="97"/>
      <c r="IE55" s="97"/>
      <c r="IF55" s="97"/>
      <c r="IG55" s="97"/>
      <c r="IH55" s="97"/>
      <c r="II55" s="97"/>
      <c r="IJ55" s="97"/>
      <c r="IK55" s="97"/>
      <c r="IL55" s="97"/>
      <c r="IM55" s="97"/>
      <c r="IN55" s="97"/>
      <c r="IO55" s="97"/>
      <c r="IP55" s="97"/>
      <c r="IQ55" s="97"/>
      <c r="IR55" s="97"/>
      <c r="IS55" s="97"/>
      <c r="IT55" s="97"/>
      <c r="IU55" s="97"/>
      <c r="IV55" s="97"/>
      <c r="IW55" s="97"/>
      <c r="IX55" s="97"/>
      <c r="IY55" s="97"/>
      <c r="IZ55" s="97"/>
      <c r="JA55" s="97"/>
      <c r="JB55" s="97"/>
      <c r="JC55" s="97"/>
      <c r="JD55" s="97"/>
      <c r="JE55" s="97"/>
      <c r="JF55" s="97"/>
      <c r="JG55" s="97"/>
      <c r="JH55" s="97"/>
      <c r="JI55" s="97"/>
      <c r="JJ55" s="97"/>
      <c r="JK55" s="97"/>
    </row>
    <row r="56" spans="1:271" x14ac:dyDescent="0.15">
      <c r="A56" s="97"/>
      <c r="B56" s="97"/>
      <c r="C56" s="97"/>
      <c r="D56" s="97"/>
      <c r="E56" s="97"/>
      <c r="F56" s="97"/>
      <c r="G56" s="97"/>
      <c r="H56" s="97"/>
      <c r="I56" s="97"/>
      <c r="J56" s="97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  <c r="AF56" s="97"/>
      <c r="AG56" s="97"/>
      <c r="AH56" s="97"/>
      <c r="AI56" s="97"/>
      <c r="AJ56" s="97"/>
      <c r="AK56" s="97"/>
      <c r="AL56" s="97"/>
      <c r="AM56" s="97"/>
      <c r="AN56" s="97"/>
      <c r="AO56" s="97"/>
      <c r="AP56" s="97"/>
      <c r="AQ56" s="97"/>
      <c r="AR56" s="97"/>
      <c r="AS56" s="97"/>
      <c r="AT56" s="97"/>
      <c r="AU56" s="97"/>
      <c r="AV56" s="97"/>
      <c r="AW56" s="97"/>
      <c r="AX56" s="97"/>
      <c r="AY56" s="97"/>
      <c r="AZ56" s="97"/>
      <c r="BA56" s="97"/>
      <c r="BB56" s="97"/>
      <c r="BC56" s="97"/>
      <c r="BD56" s="97"/>
      <c r="BE56" s="97"/>
      <c r="BF56" s="97"/>
      <c r="BG56" s="97"/>
      <c r="BH56" s="97"/>
      <c r="BI56" s="97"/>
      <c r="BJ56" s="97"/>
      <c r="BK56" s="97"/>
      <c r="BL56" s="97"/>
      <c r="BM56" s="97"/>
      <c r="BN56" s="97"/>
      <c r="BO56" s="97"/>
      <c r="BP56" s="97"/>
      <c r="BQ56" s="97"/>
      <c r="BR56" s="97"/>
      <c r="BS56" s="97"/>
      <c r="BT56" s="97"/>
      <c r="BU56" s="97"/>
      <c r="BV56" s="97"/>
      <c r="BW56" s="97"/>
      <c r="BX56" s="97"/>
      <c r="BY56" s="97"/>
      <c r="BZ56" s="97"/>
      <c r="CA56" s="97"/>
      <c r="CB56" s="97"/>
      <c r="CC56" s="97"/>
      <c r="CD56" s="97"/>
      <c r="CE56" s="97"/>
      <c r="CF56" s="97"/>
      <c r="CG56" s="97"/>
      <c r="CH56" s="97"/>
      <c r="CI56" s="97"/>
      <c r="CJ56" s="97"/>
      <c r="CK56" s="97"/>
      <c r="CL56" s="97"/>
      <c r="CM56" s="97"/>
      <c r="CN56" s="97"/>
      <c r="CO56" s="97"/>
      <c r="CP56" s="97"/>
      <c r="CQ56" s="97"/>
      <c r="CR56" s="97"/>
      <c r="CS56" s="97"/>
      <c r="CT56" s="97"/>
      <c r="CU56" s="97"/>
      <c r="CV56" s="97"/>
      <c r="CW56" s="97"/>
      <c r="CX56" s="97"/>
      <c r="CY56" s="97"/>
      <c r="CZ56" s="97"/>
      <c r="DA56" s="97"/>
      <c r="DB56" s="97"/>
      <c r="DC56" s="97"/>
      <c r="DD56" s="97"/>
      <c r="DE56" s="97"/>
      <c r="DF56" s="97"/>
      <c r="DG56" s="97"/>
      <c r="DH56" s="97"/>
      <c r="DI56" s="97"/>
      <c r="DJ56" s="97"/>
      <c r="DK56" s="97"/>
      <c r="DL56" s="97"/>
      <c r="DM56" s="97"/>
      <c r="DN56" s="97"/>
      <c r="DO56" s="97"/>
      <c r="DP56" s="97"/>
      <c r="DQ56" s="97"/>
      <c r="DR56" s="97"/>
      <c r="DS56" s="97"/>
      <c r="DT56" s="97"/>
      <c r="DU56" s="97"/>
      <c r="DV56" s="97"/>
      <c r="DW56" s="97"/>
      <c r="DX56" s="97"/>
      <c r="DY56" s="97"/>
      <c r="DZ56" s="97"/>
      <c r="EA56" s="97"/>
      <c r="EB56" s="97"/>
      <c r="EC56" s="97"/>
      <c r="ED56" s="97"/>
      <c r="EE56" s="97"/>
      <c r="EF56" s="97"/>
      <c r="EG56" s="97"/>
      <c r="EH56" s="97"/>
      <c r="EI56" s="97"/>
      <c r="EJ56" s="97"/>
      <c r="EK56" s="97"/>
      <c r="EL56" s="97"/>
      <c r="EM56" s="97"/>
      <c r="EN56" s="97"/>
      <c r="EO56" s="97"/>
      <c r="EP56" s="97"/>
      <c r="EQ56" s="97"/>
      <c r="ER56" s="97"/>
      <c r="ES56" s="97"/>
      <c r="ET56" s="97"/>
      <c r="EU56" s="97"/>
      <c r="EV56" s="97"/>
      <c r="EW56" s="97"/>
      <c r="EX56" s="97"/>
      <c r="EY56" s="97"/>
      <c r="EZ56" s="97"/>
      <c r="FA56" s="97"/>
      <c r="FB56" s="97"/>
      <c r="FC56" s="97"/>
      <c r="FD56" s="97"/>
      <c r="FE56" s="97"/>
      <c r="FF56" s="97"/>
      <c r="FG56" s="97"/>
      <c r="FH56" s="97"/>
      <c r="FI56" s="97"/>
      <c r="FJ56" s="97"/>
      <c r="FK56" s="97"/>
      <c r="FL56" s="97"/>
      <c r="FM56" s="97"/>
      <c r="FN56" s="97"/>
      <c r="FO56" s="97"/>
      <c r="FP56" s="97"/>
      <c r="FQ56" s="97"/>
      <c r="FR56" s="97"/>
      <c r="FS56" s="97"/>
      <c r="FT56" s="97"/>
      <c r="FU56" s="97"/>
      <c r="FV56" s="97"/>
      <c r="FW56" s="97"/>
      <c r="FX56" s="97"/>
      <c r="FY56" s="97"/>
      <c r="FZ56" s="97"/>
      <c r="GA56" s="97"/>
      <c r="GB56" s="97"/>
      <c r="GC56" s="97"/>
      <c r="GD56" s="97"/>
      <c r="GE56" s="97"/>
      <c r="GF56" s="97"/>
      <c r="GG56" s="97"/>
      <c r="GH56" s="97"/>
      <c r="GI56" s="97"/>
      <c r="GJ56" s="97"/>
      <c r="GK56" s="97"/>
      <c r="GL56" s="97"/>
      <c r="GM56" s="97"/>
      <c r="GN56" s="97"/>
      <c r="GO56" s="97"/>
      <c r="GP56" s="97"/>
      <c r="GQ56" s="97"/>
      <c r="GR56" s="97"/>
      <c r="GS56" s="97"/>
      <c r="GT56" s="97"/>
      <c r="GU56" s="97"/>
      <c r="GV56" s="97"/>
      <c r="GW56" s="97"/>
      <c r="GX56" s="97"/>
      <c r="GY56" s="97"/>
      <c r="GZ56" s="97"/>
      <c r="HA56" s="97"/>
      <c r="HB56" s="97"/>
      <c r="HC56" s="97"/>
      <c r="HD56" s="97"/>
      <c r="HE56" s="97"/>
      <c r="HF56" s="97"/>
      <c r="HG56" s="97"/>
      <c r="HH56" s="97"/>
      <c r="HI56" s="97"/>
      <c r="HJ56" s="97"/>
      <c r="HK56" s="97"/>
      <c r="HL56" s="97"/>
      <c r="HM56" s="97"/>
      <c r="HN56" s="97"/>
      <c r="HO56" s="97"/>
      <c r="HP56" s="97"/>
      <c r="HQ56" s="97"/>
      <c r="HR56" s="97"/>
      <c r="HS56" s="97"/>
      <c r="HT56" s="97"/>
      <c r="HU56" s="97"/>
      <c r="HV56" s="97"/>
      <c r="HW56" s="97"/>
      <c r="HX56" s="97"/>
      <c r="HY56" s="97"/>
      <c r="HZ56" s="97"/>
      <c r="IA56" s="97"/>
      <c r="IB56" s="97"/>
      <c r="IC56" s="97"/>
      <c r="ID56" s="97"/>
      <c r="IE56" s="97"/>
      <c r="IF56" s="97"/>
      <c r="IG56" s="97"/>
      <c r="IH56" s="97"/>
      <c r="II56" s="97"/>
      <c r="IJ56" s="97"/>
      <c r="IK56" s="97"/>
      <c r="IL56" s="97"/>
      <c r="IM56" s="97"/>
      <c r="IN56" s="97"/>
      <c r="IO56" s="97"/>
      <c r="IP56" s="97"/>
      <c r="IQ56" s="97"/>
      <c r="IR56" s="97"/>
      <c r="IS56" s="97"/>
      <c r="IT56" s="97"/>
      <c r="IU56" s="97"/>
      <c r="IV56" s="97"/>
      <c r="IW56" s="97"/>
      <c r="IX56" s="97"/>
      <c r="IY56" s="97"/>
      <c r="IZ56" s="97"/>
      <c r="JA56" s="97"/>
      <c r="JB56" s="97"/>
      <c r="JC56" s="97"/>
      <c r="JD56" s="97"/>
      <c r="JE56" s="97"/>
      <c r="JF56" s="97"/>
      <c r="JG56" s="97"/>
      <c r="JH56" s="97"/>
      <c r="JI56" s="97"/>
      <c r="JJ56" s="97"/>
      <c r="JK56" s="97"/>
    </row>
    <row r="57" spans="1:271" x14ac:dyDescent="0.15">
      <c r="A57" s="97"/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  <c r="AF57" s="97"/>
      <c r="AG57" s="97"/>
      <c r="AH57" s="97"/>
      <c r="AI57" s="97"/>
      <c r="AJ57" s="97"/>
      <c r="AK57" s="97"/>
      <c r="AL57" s="97"/>
      <c r="AM57" s="97"/>
      <c r="AN57" s="97"/>
      <c r="AO57" s="97"/>
      <c r="AP57" s="97"/>
      <c r="AQ57" s="97"/>
      <c r="AR57" s="97"/>
      <c r="AS57" s="97"/>
      <c r="AT57" s="97"/>
      <c r="AU57" s="97"/>
      <c r="AV57" s="97"/>
      <c r="AW57" s="97"/>
      <c r="AX57" s="97"/>
      <c r="AY57" s="97"/>
      <c r="AZ57" s="97"/>
      <c r="BA57" s="97"/>
      <c r="BB57" s="97"/>
      <c r="BC57" s="97"/>
      <c r="BD57" s="97"/>
      <c r="BE57" s="97"/>
      <c r="BF57" s="97"/>
      <c r="BG57" s="97"/>
      <c r="BH57" s="97"/>
      <c r="BI57" s="97"/>
      <c r="BJ57" s="97"/>
      <c r="BK57" s="97"/>
      <c r="BL57" s="97"/>
      <c r="BM57" s="97"/>
      <c r="BN57" s="97"/>
      <c r="BO57" s="97"/>
      <c r="BP57" s="97"/>
      <c r="BQ57" s="97"/>
      <c r="BR57" s="97"/>
      <c r="BS57" s="97"/>
      <c r="BT57" s="97"/>
      <c r="BU57" s="97"/>
      <c r="BV57" s="97"/>
      <c r="BW57" s="97"/>
      <c r="BX57" s="97"/>
      <c r="BY57" s="97"/>
      <c r="BZ57" s="97"/>
      <c r="CA57" s="97"/>
      <c r="CB57" s="97"/>
      <c r="CC57" s="97"/>
      <c r="CD57" s="97"/>
      <c r="CE57" s="97"/>
      <c r="CF57" s="97"/>
      <c r="CG57" s="97"/>
      <c r="CH57" s="97"/>
      <c r="CI57" s="97"/>
      <c r="CJ57" s="97"/>
      <c r="CK57" s="97"/>
      <c r="CL57" s="97"/>
      <c r="CM57" s="97"/>
      <c r="CN57" s="97"/>
      <c r="CO57" s="97"/>
      <c r="CP57" s="97"/>
      <c r="CQ57" s="97"/>
      <c r="CR57" s="97"/>
      <c r="CS57" s="97"/>
      <c r="CT57" s="97"/>
      <c r="CU57" s="97"/>
      <c r="CV57" s="97"/>
      <c r="CW57" s="97"/>
      <c r="CX57" s="97"/>
      <c r="CY57" s="97"/>
      <c r="CZ57" s="97"/>
      <c r="DA57" s="97"/>
      <c r="DB57" s="97"/>
      <c r="DC57" s="97"/>
      <c r="DD57" s="97"/>
      <c r="DE57" s="97"/>
      <c r="DF57" s="97"/>
      <c r="DG57" s="97"/>
      <c r="DH57" s="97"/>
      <c r="DI57" s="97"/>
      <c r="DJ57" s="97"/>
      <c r="DK57" s="97"/>
      <c r="DL57" s="97"/>
      <c r="DM57" s="97"/>
      <c r="DN57" s="97"/>
      <c r="DO57" s="97"/>
      <c r="DP57" s="97"/>
      <c r="DQ57" s="97"/>
      <c r="DR57" s="97"/>
      <c r="DS57" s="97"/>
      <c r="DT57" s="97"/>
      <c r="DU57" s="97"/>
      <c r="DV57" s="97"/>
      <c r="DW57" s="97"/>
      <c r="DX57" s="97"/>
      <c r="DY57" s="97"/>
      <c r="DZ57" s="97"/>
      <c r="EA57" s="97"/>
      <c r="EB57" s="97"/>
      <c r="EC57" s="97"/>
      <c r="ED57" s="97"/>
      <c r="EE57" s="97"/>
      <c r="EF57" s="97"/>
      <c r="EG57" s="97"/>
      <c r="EH57" s="97"/>
      <c r="EI57" s="97"/>
      <c r="EJ57" s="97"/>
      <c r="EK57" s="97"/>
      <c r="EL57" s="97"/>
      <c r="EM57" s="97"/>
      <c r="EN57" s="97"/>
      <c r="EO57" s="97"/>
      <c r="EP57" s="97"/>
      <c r="EQ57" s="97"/>
      <c r="ER57" s="97"/>
      <c r="ES57" s="97"/>
      <c r="ET57" s="97"/>
      <c r="EU57" s="97"/>
      <c r="EV57" s="97"/>
      <c r="EW57" s="97"/>
      <c r="EX57" s="97"/>
      <c r="EY57" s="97"/>
      <c r="EZ57" s="97"/>
      <c r="FA57" s="97"/>
      <c r="FB57" s="97"/>
      <c r="FC57" s="97"/>
      <c r="FD57" s="97"/>
      <c r="FE57" s="97"/>
      <c r="FF57" s="97"/>
      <c r="FG57" s="97"/>
      <c r="FH57" s="97"/>
      <c r="FI57" s="97"/>
      <c r="FJ57" s="97"/>
      <c r="FK57" s="97"/>
      <c r="FL57" s="97"/>
      <c r="FM57" s="97"/>
      <c r="FN57" s="97"/>
      <c r="FO57" s="97"/>
      <c r="FP57" s="97"/>
      <c r="FQ57" s="97"/>
      <c r="FR57" s="97"/>
      <c r="FS57" s="97"/>
      <c r="FT57" s="97"/>
      <c r="FU57" s="97"/>
      <c r="FV57" s="97"/>
      <c r="FW57" s="97"/>
      <c r="FX57" s="97"/>
      <c r="FY57" s="97"/>
      <c r="FZ57" s="97"/>
      <c r="GA57" s="97"/>
      <c r="GB57" s="97"/>
      <c r="GC57" s="97"/>
      <c r="GD57" s="97"/>
      <c r="GE57" s="97"/>
      <c r="GF57" s="97"/>
      <c r="GG57" s="97"/>
      <c r="GH57" s="97"/>
      <c r="GI57" s="97"/>
      <c r="GJ57" s="97"/>
      <c r="GK57" s="97"/>
      <c r="GL57" s="97"/>
      <c r="GM57" s="97"/>
      <c r="GN57" s="97"/>
      <c r="GO57" s="97"/>
      <c r="GP57" s="97"/>
      <c r="GQ57" s="97"/>
      <c r="GR57" s="97"/>
      <c r="GS57" s="97"/>
      <c r="GT57" s="97"/>
      <c r="GU57" s="97"/>
      <c r="GV57" s="97"/>
      <c r="GW57" s="97"/>
      <c r="GX57" s="97"/>
      <c r="GY57" s="97"/>
      <c r="GZ57" s="97"/>
      <c r="HA57" s="97"/>
      <c r="HB57" s="97"/>
      <c r="HC57" s="97"/>
      <c r="HD57" s="97"/>
      <c r="HE57" s="97"/>
      <c r="HF57" s="97"/>
      <c r="HG57" s="97"/>
      <c r="HH57" s="97"/>
      <c r="HI57" s="97"/>
      <c r="HJ57" s="97"/>
      <c r="HK57" s="97"/>
      <c r="HL57" s="97"/>
      <c r="HM57" s="97"/>
      <c r="HN57" s="97"/>
      <c r="HO57" s="97"/>
      <c r="HP57" s="97"/>
      <c r="HQ57" s="97"/>
      <c r="HR57" s="97"/>
      <c r="HS57" s="97"/>
      <c r="HT57" s="97"/>
      <c r="HU57" s="97"/>
      <c r="HV57" s="97"/>
      <c r="HW57" s="97"/>
      <c r="HX57" s="97"/>
      <c r="HY57" s="97"/>
      <c r="HZ57" s="97"/>
      <c r="IA57" s="97"/>
      <c r="IB57" s="97"/>
      <c r="IC57" s="97"/>
      <c r="ID57" s="97"/>
      <c r="IE57" s="97"/>
      <c r="IF57" s="97"/>
      <c r="IG57" s="97"/>
      <c r="IH57" s="97"/>
      <c r="II57" s="97"/>
      <c r="IJ57" s="97"/>
      <c r="IK57" s="97"/>
      <c r="IL57" s="97"/>
      <c r="IM57" s="97"/>
      <c r="IN57" s="97"/>
      <c r="IO57" s="97"/>
      <c r="IP57" s="97"/>
      <c r="IQ57" s="97"/>
      <c r="IR57" s="97"/>
      <c r="IS57" s="97"/>
      <c r="IT57" s="97"/>
      <c r="IU57" s="97"/>
      <c r="IV57" s="97"/>
      <c r="IW57" s="97"/>
      <c r="IX57" s="97"/>
      <c r="IY57" s="97"/>
      <c r="IZ57" s="97"/>
      <c r="JA57" s="97"/>
      <c r="JB57" s="97"/>
      <c r="JC57" s="97"/>
      <c r="JD57" s="97"/>
      <c r="JE57" s="97"/>
      <c r="JF57" s="97"/>
      <c r="JG57" s="97"/>
      <c r="JH57" s="97"/>
      <c r="JI57" s="97"/>
      <c r="JJ57" s="97"/>
      <c r="JK57" s="97"/>
    </row>
    <row r="58" spans="1:271" x14ac:dyDescent="0.15">
      <c r="A58" s="97"/>
      <c r="B58" s="97"/>
      <c r="C58" s="97"/>
      <c r="D58" s="97"/>
      <c r="E58" s="97"/>
      <c r="F58" s="97"/>
      <c r="G58" s="97"/>
      <c r="H58" s="97"/>
      <c r="I58" s="97"/>
      <c r="J58" s="97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  <c r="AF58" s="97"/>
      <c r="AG58" s="97"/>
      <c r="AH58" s="97"/>
      <c r="AI58" s="97"/>
      <c r="AJ58" s="97"/>
      <c r="AK58" s="97"/>
      <c r="AL58" s="97"/>
      <c r="AM58" s="97"/>
      <c r="AN58" s="97"/>
      <c r="AO58" s="97"/>
      <c r="AP58" s="97"/>
      <c r="AQ58" s="97"/>
      <c r="AR58" s="97"/>
      <c r="AS58" s="97"/>
      <c r="AT58" s="97"/>
      <c r="AU58" s="97"/>
      <c r="AV58" s="97"/>
      <c r="AW58" s="97"/>
      <c r="AX58" s="97"/>
      <c r="AY58" s="97"/>
      <c r="AZ58" s="97"/>
      <c r="BA58" s="97"/>
      <c r="BB58" s="97"/>
      <c r="BC58" s="97"/>
      <c r="BD58" s="97"/>
      <c r="BE58" s="97"/>
      <c r="BF58" s="97"/>
      <c r="BG58" s="97"/>
      <c r="BH58" s="97"/>
      <c r="BI58" s="97"/>
      <c r="BJ58" s="97"/>
      <c r="BK58" s="97"/>
      <c r="BL58" s="97"/>
      <c r="BM58" s="97"/>
      <c r="BN58" s="97"/>
      <c r="BO58" s="97"/>
      <c r="BP58" s="97"/>
      <c r="BQ58" s="97"/>
      <c r="BR58" s="97"/>
      <c r="BS58" s="97"/>
      <c r="BT58" s="97"/>
      <c r="BU58" s="97"/>
      <c r="BV58" s="97"/>
      <c r="BW58" s="97"/>
      <c r="BX58" s="97"/>
      <c r="BY58" s="97"/>
      <c r="BZ58" s="97"/>
      <c r="CA58" s="97"/>
      <c r="CB58" s="97"/>
      <c r="CC58" s="97"/>
      <c r="CD58" s="97"/>
      <c r="CE58" s="97"/>
      <c r="CF58" s="97"/>
      <c r="CG58" s="97"/>
      <c r="CH58" s="97"/>
      <c r="CI58" s="97"/>
      <c r="CJ58" s="97"/>
      <c r="CK58" s="97"/>
      <c r="CL58" s="97"/>
      <c r="CM58" s="97"/>
      <c r="CN58" s="97"/>
      <c r="CO58" s="97"/>
      <c r="CP58" s="97"/>
      <c r="CQ58" s="97"/>
      <c r="CR58" s="97"/>
      <c r="CS58" s="97"/>
      <c r="CT58" s="97"/>
      <c r="CU58" s="97"/>
      <c r="CV58" s="97"/>
      <c r="CW58" s="97"/>
      <c r="CX58" s="97"/>
      <c r="CY58" s="97"/>
      <c r="CZ58" s="97"/>
      <c r="DA58" s="97"/>
      <c r="DB58" s="97"/>
      <c r="DC58" s="97"/>
      <c r="DD58" s="97"/>
      <c r="DE58" s="97"/>
      <c r="DF58" s="97"/>
      <c r="DG58" s="97"/>
      <c r="DH58" s="97"/>
      <c r="DI58" s="97"/>
      <c r="DJ58" s="97"/>
      <c r="DK58" s="97"/>
      <c r="DL58" s="97"/>
      <c r="DM58" s="97"/>
      <c r="DN58" s="97"/>
      <c r="DO58" s="97"/>
      <c r="DP58" s="97"/>
      <c r="DQ58" s="97"/>
      <c r="DR58" s="97"/>
      <c r="DS58" s="97"/>
      <c r="DT58" s="97"/>
      <c r="DU58" s="97"/>
      <c r="DV58" s="97"/>
      <c r="DW58" s="97"/>
      <c r="DX58" s="97"/>
      <c r="DY58" s="97"/>
      <c r="DZ58" s="97"/>
      <c r="EA58" s="97"/>
      <c r="EB58" s="97"/>
      <c r="EC58" s="97"/>
      <c r="ED58" s="97"/>
      <c r="EE58" s="97"/>
      <c r="EF58" s="97"/>
      <c r="EG58" s="97"/>
      <c r="EH58" s="97"/>
      <c r="EI58" s="97"/>
      <c r="EJ58" s="97"/>
      <c r="EK58" s="97"/>
      <c r="EL58" s="97"/>
      <c r="EM58" s="97"/>
      <c r="EN58" s="97"/>
      <c r="EO58" s="97"/>
      <c r="EP58" s="97"/>
      <c r="EQ58" s="97"/>
      <c r="ER58" s="97"/>
      <c r="ES58" s="97"/>
      <c r="ET58" s="97"/>
      <c r="EU58" s="97"/>
      <c r="EV58" s="97"/>
      <c r="EW58" s="97"/>
      <c r="EX58" s="97"/>
      <c r="EY58" s="97"/>
      <c r="EZ58" s="97"/>
      <c r="FA58" s="97"/>
      <c r="FB58" s="97"/>
      <c r="FC58" s="97"/>
      <c r="FD58" s="97"/>
      <c r="FE58" s="97"/>
      <c r="FF58" s="97"/>
      <c r="FG58" s="97"/>
      <c r="FH58" s="97"/>
      <c r="FI58" s="97"/>
      <c r="FJ58" s="97"/>
      <c r="FK58" s="97"/>
      <c r="FL58" s="97"/>
      <c r="FM58" s="97"/>
      <c r="FN58" s="97"/>
      <c r="FO58" s="97"/>
      <c r="FP58" s="97"/>
      <c r="FQ58" s="97"/>
      <c r="FR58" s="97"/>
      <c r="FS58" s="97"/>
      <c r="FT58" s="97"/>
      <c r="FU58" s="97"/>
      <c r="FV58" s="97"/>
      <c r="FW58" s="97"/>
      <c r="FX58" s="97"/>
      <c r="FY58" s="97"/>
      <c r="FZ58" s="97"/>
      <c r="GA58" s="97"/>
      <c r="GB58" s="97"/>
      <c r="GC58" s="97"/>
      <c r="GD58" s="97"/>
      <c r="GE58" s="97"/>
      <c r="GF58" s="97"/>
      <c r="GG58" s="97"/>
      <c r="GH58" s="97"/>
      <c r="GI58" s="97"/>
      <c r="GJ58" s="97"/>
      <c r="GK58" s="97"/>
      <c r="GL58" s="97"/>
      <c r="GM58" s="97"/>
      <c r="GN58" s="97"/>
      <c r="GO58" s="97"/>
      <c r="GP58" s="97"/>
      <c r="GQ58" s="97"/>
      <c r="GR58" s="97"/>
      <c r="GS58" s="97"/>
      <c r="GT58" s="97"/>
      <c r="GU58" s="97"/>
      <c r="GV58" s="97"/>
      <c r="GW58" s="97"/>
      <c r="GX58" s="97"/>
      <c r="GY58" s="97"/>
      <c r="GZ58" s="97"/>
      <c r="HA58" s="97"/>
      <c r="HB58" s="97"/>
      <c r="HC58" s="97"/>
      <c r="HD58" s="97"/>
      <c r="HE58" s="97"/>
      <c r="HF58" s="97"/>
      <c r="HG58" s="97"/>
      <c r="HH58" s="97"/>
      <c r="HI58" s="97"/>
      <c r="HJ58" s="97"/>
      <c r="HK58" s="97"/>
      <c r="HL58" s="97"/>
      <c r="HM58" s="97"/>
      <c r="HN58" s="97"/>
      <c r="HO58" s="97"/>
      <c r="HP58" s="97"/>
      <c r="HQ58" s="97"/>
      <c r="HR58" s="97"/>
      <c r="HS58" s="97"/>
      <c r="HT58" s="97"/>
      <c r="HU58" s="97"/>
      <c r="HV58" s="97"/>
      <c r="HW58" s="97"/>
      <c r="HX58" s="97"/>
      <c r="HY58" s="97"/>
      <c r="HZ58" s="97"/>
      <c r="IA58" s="97"/>
      <c r="IB58" s="97"/>
      <c r="IC58" s="97"/>
      <c r="ID58" s="97"/>
      <c r="IE58" s="97"/>
      <c r="IF58" s="97"/>
      <c r="IG58" s="97"/>
      <c r="IH58" s="97"/>
      <c r="II58" s="97"/>
      <c r="IJ58" s="97"/>
      <c r="IK58" s="97"/>
      <c r="IL58" s="97"/>
      <c r="IM58" s="97"/>
      <c r="IN58" s="97"/>
      <c r="IO58" s="97"/>
      <c r="IP58" s="97"/>
      <c r="IQ58" s="97"/>
      <c r="IR58" s="97"/>
      <c r="IS58" s="97"/>
      <c r="IT58" s="97"/>
      <c r="IU58" s="97"/>
      <c r="IV58" s="97"/>
      <c r="IW58" s="97"/>
      <c r="IX58" s="97"/>
      <c r="IY58" s="97"/>
      <c r="IZ58" s="97"/>
      <c r="JA58" s="97"/>
      <c r="JB58" s="97"/>
      <c r="JC58" s="97"/>
      <c r="JD58" s="97"/>
      <c r="JE58" s="97"/>
      <c r="JF58" s="97"/>
      <c r="JG58" s="97"/>
      <c r="JH58" s="97"/>
      <c r="JI58" s="97"/>
      <c r="JJ58" s="97"/>
      <c r="JK58" s="97"/>
    </row>
    <row r="59" spans="1:271" x14ac:dyDescent="0.15">
      <c r="A59" s="97"/>
      <c r="B59" s="97"/>
      <c r="C59" s="97"/>
      <c r="D59" s="97"/>
      <c r="E59" s="97"/>
      <c r="F59" s="97"/>
      <c r="G59" s="97"/>
      <c r="H59" s="97"/>
      <c r="I59" s="97"/>
      <c r="J59" s="97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  <c r="AF59" s="97"/>
      <c r="AG59" s="97"/>
      <c r="AH59" s="97"/>
      <c r="AI59" s="97"/>
      <c r="AJ59" s="97"/>
      <c r="AK59" s="97"/>
      <c r="AL59" s="97"/>
      <c r="AM59" s="97"/>
      <c r="AN59" s="97"/>
      <c r="AO59" s="97"/>
      <c r="AP59" s="97"/>
      <c r="AQ59" s="97"/>
      <c r="AR59" s="97"/>
      <c r="AS59" s="97"/>
      <c r="AT59" s="97"/>
      <c r="AU59" s="97"/>
      <c r="AV59" s="97"/>
      <c r="AW59" s="97"/>
      <c r="AX59" s="97"/>
      <c r="AY59" s="97"/>
      <c r="AZ59" s="97"/>
      <c r="BA59" s="97"/>
      <c r="BB59" s="97"/>
      <c r="BC59" s="97"/>
      <c r="BD59" s="97"/>
      <c r="BE59" s="97"/>
      <c r="BF59" s="97"/>
      <c r="BG59" s="97"/>
      <c r="BH59" s="97"/>
      <c r="BI59" s="97"/>
      <c r="BJ59" s="97"/>
      <c r="BK59" s="97"/>
      <c r="BL59" s="97"/>
      <c r="BM59" s="97"/>
      <c r="BN59" s="97"/>
      <c r="BO59" s="97"/>
      <c r="BP59" s="97"/>
      <c r="BQ59" s="97"/>
      <c r="BR59" s="97"/>
      <c r="BS59" s="97"/>
      <c r="BT59" s="97"/>
      <c r="BU59" s="97"/>
      <c r="BV59" s="97"/>
      <c r="BW59" s="97"/>
      <c r="BX59" s="97"/>
      <c r="BY59" s="97"/>
      <c r="BZ59" s="97"/>
      <c r="CA59" s="97"/>
      <c r="CB59" s="97"/>
      <c r="CC59" s="97"/>
      <c r="CD59" s="97"/>
      <c r="CE59" s="97"/>
      <c r="CF59" s="97"/>
      <c r="CG59" s="97"/>
      <c r="CH59" s="97"/>
      <c r="CI59" s="97"/>
      <c r="CJ59" s="97"/>
      <c r="CK59" s="97"/>
      <c r="CL59" s="97"/>
      <c r="CM59" s="97"/>
      <c r="CN59" s="97"/>
      <c r="CO59" s="97"/>
      <c r="CP59" s="97"/>
      <c r="CQ59" s="97"/>
      <c r="CR59" s="97"/>
      <c r="CS59" s="97"/>
      <c r="CT59" s="97"/>
      <c r="CU59" s="97"/>
      <c r="CV59" s="97"/>
      <c r="CW59" s="97"/>
      <c r="CX59" s="97"/>
      <c r="CY59" s="97"/>
      <c r="CZ59" s="97"/>
      <c r="DA59" s="97"/>
      <c r="DB59" s="97"/>
      <c r="DC59" s="97"/>
      <c r="DD59" s="97"/>
      <c r="DE59" s="97"/>
      <c r="DF59" s="97"/>
      <c r="DG59" s="97"/>
      <c r="DH59" s="97"/>
      <c r="DI59" s="97"/>
      <c r="DJ59" s="97"/>
      <c r="DK59" s="97"/>
      <c r="DL59" s="97"/>
      <c r="DM59" s="97"/>
      <c r="DN59" s="97"/>
      <c r="DO59" s="97"/>
      <c r="DP59" s="97"/>
      <c r="DQ59" s="97"/>
      <c r="DR59" s="97"/>
      <c r="DS59" s="97"/>
      <c r="DT59" s="97"/>
      <c r="DU59" s="97"/>
      <c r="DV59" s="97"/>
      <c r="DW59" s="97"/>
      <c r="DX59" s="97"/>
      <c r="DY59" s="97"/>
      <c r="DZ59" s="97"/>
      <c r="EA59" s="97"/>
      <c r="EB59" s="97"/>
      <c r="EC59" s="97"/>
      <c r="ED59" s="97"/>
      <c r="EE59" s="97"/>
      <c r="EF59" s="97"/>
      <c r="EG59" s="97"/>
      <c r="EH59" s="97"/>
      <c r="EI59" s="97"/>
      <c r="EJ59" s="97"/>
      <c r="EK59" s="97"/>
      <c r="EL59" s="97"/>
      <c r="EM59" s="97"/>
      <c r="EN59" s="97"/>
      <c r="EO59" s="97"/>
      <c r="EP59" s="97"/>
      <c r="EQ59" s="97"/>
      <c r="ER59" s="97"/>
      <c r="ES59" s="97"/>
      <c r="ET59" s="97"/>
      <c r="EU59" s="97"/>
      <c r="EV59" s="97"/>
      <c r="EW59" s="97"/>
      <c r="EX59" s="97"/>
      <c r="EY59" s="97"/>
      <c r="EZ59" s="97"/>
      <c r="FA59" s="97"/>
      <c r="FB59" s="97"/>
      <c r="FC59" s="97"/>
      <c r="FD59" s="97"/>
      <c r="FE59" s="97"/>
      <c r="FF59" s="97"/>
      <c r="FG59" s="97"/>
      <c r="FH59" s="97"/>
      <c r="FI59" s="97"/>
      <c r="FJ59" s="97"/>
      <c r="FK59" s="97"/>
      <c r="FL59" s="97"/>
      <c r="FM59" s="97"/>
      <c r="FN59" s="97"/>
      <c r="FO59" s="97"/>
      <c r="FP59" s="97"/>
      <c r="FQ59" s="97"/>
      <c r="FR59" s="97"/>
      <c r="FS59" s="97"/>
      <c r="FT59" s="97"/>
      <c r="FU59" s="97"/>
      <c r="FV59" s="97"/>
      <c r="FW59" s="97"/>
      <c r="FX59" s="97"/>
      <c r="FY59" s="97"/>
      <c r="FZ59" s="97"/>
      <c r="GA59" s="97"/>
      <c r="GB59" s="97"/>
      <c r="GC59" s="97"/>
      <c r="GD59" s="97"/>
      <c r="GE59" s="97"/>
      <c r="GF59" s="97"/>
      <c r="GG59" s="97"/>
      <c r="GH59" s="97"/>
      <c r="GI59" s="97"/>
      <c r="GJ59" s="97"/>
      <c r="GK59" s="97"/>
      <c r="GL59" s="97"/>
      <c r="GM59" s="97"/>
      <c r="GN59" s="97"/>
      <c r="GO59" s="97"/>
      <c r="GP59" s="97"/>
      <c r="GQ59" s="97"/>
      <c r="GR59" s="97"/>
      <c r="GS59" s="97"/>
      <c r="GT59" s="97"/>
      <c r="GU59" s="97"/>
      <c r="GV59" s="97"/>
      <c r="GW59" s="97"/>
      <c r="GX59" s="97"/>
      <c r="GY59" s="97"/>
      <c r="GZ59" s="97"/>
      <c r="HA59" s="97"/>
      <c r="HB59" s="97"/>
      <c r="HC59" s="97"/>
      <c r="HD59" s="97"/>
      <c r="HE59" s="97"/>
      <c r="HF59" s="97"/>
      <c r="HG59" s="97"/>
      <c r="HH59" s="97"/>
      <c r="HI59" s="97"/>
      <c r="HJ59" s="97"/>
      <c r="HK59" s="97"/>
      <c r="HL59" s="97"/>
      <c r="HM59" s="97"/>
      <c r="HN59" s="97"/>
      <c r="HO59" s="97"/>
      <c r="HP59" s="97"/>
      <c r="HQ59" s="97"/>
      <c r="HR59" s="97"/>
      <c r="HS59" s="97"/>
      <c r="HT59" s="97"/>
      <c r="HU59" s="97"/>
      <c r="HV59" s="97"/>
      <c r="HW59" s="97"/>
      <c r="HX59" s="97"/>
      <c r="HY59" s="97"/>
      <c r="HZ59" s="97"/>
      <c r="IA59" s="97"/>
      <c r="IB59" s="97"/>
      <c r="IC59" s="97"/>
      <c r="ID59" s="97"/>
      <c r="IE59" s="97"/>
      <c r="IF59" s="97"/>
      <c r="IG59" s="97"/>
      <c r="IH59" s="97"/>
      <c r="II59" s="97"/>
      <c r="IJ59" s="97"/>
      <c r="IK59" s="97"/>
      <c r="IL59" s="97"/>
      <c r="IM59" s="97"/>
      <c r="IN59" s="97"/>
      <c r="IO59" s="97"/>
      <c r="IP59" s="97"/>
      <c r="IQ59" s="97"/>
      <c r="IR59" s="97"/>
      <c r="IS59" s="97"/>
      <c r="IT59" s="97"/>
      <c r="IU59" s="97"/>
      <c r="IV59" s="97"/>
      <c r="IW59" s="97"/>
      <c r="IX59" s="97"/>
      <c r="IY59" s="97"/>
      <c r="IZ59" s="97"/>
      <c r="JA59" s="97"/>
      <c r="JB59" s="97"/>
      <c r="JC59" s="97"/>
      <c r="JD59" s="97"/>
      <c r="JE59" s="97"/>
      <c r="JF59" s="97"/>
      <c r="JG59" s="97"/>
      <c r="JH59" s="97"/>
      <c r="JI59" s="97"/>
      <c r="JJ59" s="97"/>
      <c r="JK59" s="97"/>
    </row>
    <row r="60" spans="1:271" x14ac:dyDescent="0.15">
      <c r="A60" s="97"/>
      <c r="B60" s="97"/>
      <c r="C60" s="97"/>
      <c r="D60" s="97"/>
      <c r="E60" s="97"/>
      <c r="F60" s="97"/>
      <c r="G60" s="97"/>
      <c r="H60" s="97"/>
      <c r="I60" s="97"/>
      <c r="J60" s="97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  <c r="AF60" s="97"/>
      <c r="AG60" s="97"/>
      <c r="AH60" s="97"/>
      <c r="AI60" s="97"/>
      <c r="AJ60" s="97"/>
      <c r="AK60" s="97"/>
      <c r="AL60" s="97"/>
      <c r="AM60" s="97"/>
      <c r="AN60" s="97"/>
      <c r="AO60" s="97"/>
      <c r="AP60" s="97"/>
      <c r="AQ60" s="97"/>
      <c r="AR60" s="97"/>
      <c r="AS60" s="97"/>
      <c r="AT60" s="97"/>
      <c r="AU60" s="97"/>
      <c r="AV60" s="97"/>
      <c r="AW60" s="97"/>
      <c r="AX60" s="97"/>
      <c r="AY60" s="97"/>
      <c r="AZ60" s="97"/>
      <c r="BA60" s="97"/>
      <c r="BB60" s="97"/>
      <c r="BC60" s="97"/>
      <c r="BD60" s="97"/>
      <c r="BE60" s="97"/>
      <c r="BF60" s="97"/>
      <c r="BG60" s="97"/>
      <c r="BH60" s="97"/>
      <c r="BI60" s="97"/>
      <c r="BJ60" s="97"/>
      <c r="BK60" s="97"/>
      <c r="BL60" s="97"/>
      <c r="BM60" s="97"/>
      <c r="BN60" s="97"/>
      <c r="BO60" s="97"/>
      <c r="BP60" s="97"/>
      <c r="BQ60" s="97"/>
      <c r="BR60" s="97"/>
      <c r="BS60" s="97"/>
      <c r="BT60" s="97"/>
      <c r="BU60" s="97"/>
      <c r="BV60" s="97"/>
      <c r="BW60" s="97"/>
      <c r="BX60" s="97"/>
      <c r="BY60" s="97"/>
      <c r="BZ60" s="97"/>
      <c r="CA60" s="97"/>
      <c r="CB60" s="97"/>
      <c r="CC60" s="97"/>
      <c r="CD60" s="97"/>
      <c r="CE60" s="97"/>
      <c r="CF60" s="97"/>
      <c r="CG60" s="97"/>
      <c r="CH60" s="97"/>
      <c r="CI60" s="97"/>
      <c r="CJ60" s="97"/>
      <c r="CK60" s="97"/>
      <c r="CL60" s="97"/>
      <c r="CM60" s="97"/>
      <c r="CN60" s="97"/>
      <c r="CO60" s="97"/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7"/>
      <c r="DA60" s="97"/>
      <c r="DB60" s="97"/>
      <c r="DC60" s="97"/>
      <c r="DD60" s="97"/>
      <c r="DE60" s="97"/>
      <c r="DF60" s="97"/>
      <c r="DG60" s="97"/>
      <c r="DH60" s="97"/>
      <c r="DI60" s="97"/>
      <c r="DJ60" s="97"/>
      <c r="DK60" s="97"/>
      <c r="DL60" s="97"/>
      <c r="DM60" s="97"/>
      <c r="DN60" s="97"/>
      <c r="DO60" s="97"/>
      <c r="DP60" s="97"/>
      <c r="DQ60" s="97"/>
      <c r="DR60" s="97"/>
      <c r="DS60" s="97"/>
      <c r="DT60" s="97"/>
      <c r="DU60" s="97"/>
      <c r="DV60" s="97"/>
      <c r="DW60" s="97"/>
      <c r="DX60" s="97"/>
      <c r="DY60" s="97"/>
      <c r="DZ60" s="97"/>
      <c r="EA60" s="97"/>
      <c r="EB60" s="97"/>
      <c r="EC60" s="97"/>
      <c r="ED60" s="97"/>
      <c r="EE60" s="97"/>
      <c r="EF60" s="97"/>
      <c r="EG60" s="97"/>
      <c r="EH60" s="97"/>
      <c r="EI60" s="97"/>
      <c r="EJ60" s="97"/>
      <c r="EK60" s="97"/>
      <c r="EL60" s="97"/>
      <c r="EM60" s="97"/>
      <c r="EN60" s="97"/>
      <c r="EO60" s="97"/>
      <c r="EP60" s="97"/>
      <c r="EQ60" s="97"/>
      <c r="ER60" s="97"/>
      <c r="ES60" s="97"/>
      <c r="ET60" s="97"/>
      <c r="EU60" s="97"/>
      <c r="EV60" s="97"/>
      <c r="EW60" s="97"/>
      <c r="EX60" s="97"/>
      <c r="EY60" s="97"/>
      <c r="EZ60" s="97"/>
      <c r="FA60" s="97"/>
      <c r="FB60" s="97"/>
      <c r="FC60" s="97"/>
      <c r="FD60" s="97"/>
      <c r="FE60" s="97"/>
      <c r="FF60" s="97"/>
      <c r="FG60" s="97"/>
      <c r="FH60" s="97"/>
      <c r="FI60" s="97"/>
      <c r="FJ60" s="97"/>
      <c r="FK60" s="97"/>
      <c r="FL60" s="97"/>
      <c r="FM60" s="97"/>
      <c r="FN60" s="97"/>
      <c r="FO60" s="97"/>
      <c r="FP60" s="97"/>
      <c r="FQ60" s="97"/>
      <c r="FR60" s="97"/>
      <c r="FS60" s="97"/>
      <c r="FT60" s="97"/>
      <c r="FU60" s="97"/>
      <c r="FV60" s="97"/>
      <c r="FW60" s="97"/>
      <c r="FX60" s="97"/>
      <c r="FY60" s="97"/>
      <c r="FZ60" s="97"/>
      <c r="GA60" s="97"/>
      <c r="GB60" s="97"/>
      <c r="GC60" s="97"/>
      <c r="GD60" s="97"/>
      <c r="GE60" s="97"/>
      <c r="GF60" s="97"/>
      <c r="GG60" s="97"/>
      <c r="GH60" s="97"/>
      <c r="GI60" s="97"/>
      <c r="GJ60" s="97"/>
      <c r="GK60" s="97"/>
      <c r="GL60" s="97"/>
      <c r="GM60" s="97"/>
      <c r="GN60" s="97"/>
      <c r="GO60" s="97"/>
      <c r="GP60" s="97"/>
      <c r="GQ60" s="97"/>
      <c r="GR60" s="97"/>
      <c r="GS60" s="97"/>
      <c r="GT60" s="97"/>
      <c r="GU60" s="97"/>
      <c r="GV60" s="97"/>
      <c r="GW60" s="97"/>
      <c r="GX60" s="97"/>
      <c r="GY60" s="97"/>
      <c r="GZ60" s="97"/>
      <c r="HA60" s="97"/>
      <c r="HB60" s="97"/>
      <c r="HC60" s="97"/>
      <c r="HD60" s="97"/>
      <c r="HE60" s="97"/>
      <c r="HF60" s="97"/>
      <c r="HG60" s="97"/>
      <c r="HH60" s="97"/>
      <c r="HI60" s="97"/>
      <c r="HJ60" s="97"/>
      <c r="HK60" s="97"/>
      <c r="HL60" s="97"/>
      <c r="HM60" s="97"/>
      <c r="HN60" s="97"/>
      <c r="HO60" s="97"/>
      <c r="HP60" s="97"/>
      <c r="HQ60" s="97"/>
      <c r="HR60" s="97"/>
      <c r="HS60" s="97"/>
      <c r="HT60" s="97"/>
      <c r="HU60" s="97"/>
      <c r="HV60" s="97"/>
      <c r="HW60" s="97"/>
      <c r="HX60" s="97"/>
      <c r="HY60" s="97"/>
      <c r="HZ60" s="97"/>
      <c r="IA60" s="97"/>
      <c r="IB60" s="97"/>
      <c r="IC60" s="97"/>
      <c r="ID60" s="97"/>
      <c r="IE60" s="97"/>
      <c r="IF60" s="97"/>
      <c r="IG60" s="97"/>
      <c r="IH60" s="97"/>
      <c r="II60" s="97"/>
      <c r="IJ60" s="97"/>
      <c r="IK60" s="97"/>
      <c r="IL60" s="97"/>
      <c r="IM60" s="97"/>
      <c r="IN60" s="97"/>
      <c r="IO60" s="97"/>
      <c r="IP60" s="97"/>
      <c r="IQ60" s="97"/>
      <c r="IR60" s="97"/>
      <c r="IS60" s="97"/>
      <c r="IT60" s="97"/>
      <c r="IU60" s="97"/>
      <c r="IV60" s="97"/>
      <c r="IW60" s="97"/>
      <c r="IX60" s="97"/>
      <c r="IY60" s="97"/>
      <c r="IZ60" s="97"/>
      <c r="JA60" s="97"/>
      <c r="JB60" s="97"/>
      <c r="JC60" s="97"/>
      <c r="JD60" s="97"/>
      <c r="JE60" s="97"/>
      <c r="JF60" s="97"/>
      <c r="JG60" s="97"/>
      <c r="JH60" s="97"/>
      <c r="JI60" s="97"/>
      <c r="JJ60" s="97"/>
      <c r="JK60" s="97"/>
    </row>
    <row r="61" spans="1:271" x14ac:dyDescent="0.15">
      <c r="A61" s="97"/>
      <c r="B61" s="97"/>
      <c r="C61" s="97"/>
      <c r="D61" s="97"/>
      <c r="E61" s="97"/>
      <c r="F61" s="97"/>
      <c r="G61" s="97"/>
      <c r="H61" s="97"/>
      <c r="I61" s="97"/>
      <c r="J61" s="97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  <c r="AF61" s="97"/>
      <c r="AG61" s="97"/>
      <c r="AH61" s="97"/>
      <c r="AI61" s="97"/>
      <c r="AJ61" s="97"/>
      <c r="AK61" s="97"/>
      <c r="AL61" s="97"/>
      <c r="AM61" s="97"/>
      <c r="AN61" s="97"/>
      <c r="AO61" s="97"/>
      <c r="AP61" s="97"/>
      <c r="AQ61" s="97"/>
      <c r="AR61" s="97"/>
      <c r="AS61" s="97"/>
      <c r="AT61" s="97"/>
      <c r="AU61" s="97"/>
      <c r="AV61" s="97"/>
      <c r="AW61" s="97"/>
      <c r="AX61" s="97"/>
      <c r="AY61" s="97"/>
      <c r="AZ61" s="97"/>
      <c r="BA61" s="97"/>
      <c r="BB61" s="97"/>
      <c r="BC61" s="97"/>
      <c r="BD61" s="97"/>
      <c r="BE61" s="97"/>
      <c r="BF61" s="97"/>
      <c r="BG61" s="97"/>
      <c r="BH61" s="97"/>
      <c r="BI61" s="97"/>
      <c r="BJ61" s="97"/>
      <c r="BK61" s="97"/>
      <c r="BL61" s="97"/>
      <c r="BM61" s="97"/>
      <c r="BN61" s="97"/>
      <c r="BO61" s="97"/>
      <c r="BP61" s="97"/>
      <c r="BQ61" s="97"/>
      <c r="BR61" s="97"/>
      <c r="BS61" s="97"/>
      <c r="BT61" s="97"/>
      <c r="BU61" s="97"/>
      <c r="BV61" s="97"/>
      <c r="BW61" s="97"/>
      <c r="BX61" s="97"/>
      <c r="BY61" s="97"/>
      <c r="BZ61" s="97"/>
      <c r="CA61" s="97"/>
      <c r="CB61" s="97"/>
      <c r="CC61" s="97"/>
      <c r="CD61" s="97"/>
      <c r="CE61" s="97"/>
      <c r="CF61" s="97"/>
      <c r="CG61" s="97"/>
      <c r="CH61" s="97"/>
      <c r="CI61" s="97"/>
      <c r="CJ61" s="97"/>
      <c r="CK61" s="97"/>
      <c r="CL61" s="97"/>
      <c r="CM61" s="97"/>
      <c r="CN61" s="97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7"/>
      <c r="DA61" s="97"/>
      <c r="DB61" s="97"/>
      <c r="DC61" s="97"/>
      <c r="DD61" s="97"/>
      <c r="DE61" s="97"/>
      <c r="DF61" s="97"/>
      <c r="DG61" s="97"/>
      <c r="DH61" s="97"/>
      <c r="DI61" s="97"/>
      <c r="DJ61" s="97"/>
      <c r="DK61" s="97"/>
      <c r="DL61" s="97"/>
      <c r="DM61" s="97"/>
      <c r="DN61" s="97"/>
      <c r="DO61" s="97"/>
      <c r="DP61" s="97"/>
      <c r="DQ61" s="97"/>
      <c r="DR61" s="97"/>
      <c r="DS61" s="97"/>
      <c r="DT61" s="97"/>
      <c r="DU61" s="97"/>
      <c r="DV61" s="97"/>
      <c r="DW61" s="97"/>
      <c r="DX61" s="97"/>
      <c r="DY61" s="97"/>
      <c r="DZ61" s="97"/>
      <c r="EA61" s="97"/>
      <c r="EB61" s="97"/>
      <c r="EC61" s="97"/>
      <c r="ED61" s="97"/>
      <c r="EE61" s="97"/>
      <c r="EF61" s="97"/>
      <c r="EG61" s="97"/>
      <c r="EH61" s="97"/>
      <c r="EI61" s="97"/>
      <c r="EJ61" s="97"/>
      <c r="EK61" s="97"/>
      <c r="EL61" s="97"/>
      <c r="EM61" s="97"/>
      <c r="EN61" s="97"/>
      <c r="EO61" s="97"/>
      <c r="EP61" s="97"/>
      <c r="EQ61" s="97"/>
      <c r="ER61" s="97"/>
      <c r="ES61" s="97"/>
      <c r="ET61" s="97"/>
      <c r="EU61" s="97"/>
      <c r="EV61" s="97"/>
      <c r="EW61" s="97"/>
      <c r="EX61" s="97"/>
      <c r="EY61" s="97"/>
      <c r="EZ61" s="97"/>
      <c r="FA61" s="97"/>
      <c r="FB61" s="97"/>
      <c r="FC61" s="97"/>
      <c r="FD61" s="97"/>
      <c r="FE61" s="97"/>
      <c r="FF61" s="97"/>
      <c r="FG61" s="97"/>
      <c r="FH61" s="97"/>
      <c r="FI61" s="97"/>
      <c r="FJ61" s="97"/>
      <c r="FK61" s="97"/>
      <c r="FL61" s="97"/>
      <c r="FM61" s="97"/>
      <c r="FN61" s="97"/>
      <c r="FO61" s="97"/>
      <c r="FP61" s="97"/>
      <c r="FQ61" s="97"/>
      <c r="FR61" s="97"/>
      <c r="FS61" s="97"/>
      <c r="FT61" s="97"/>
      <c r="FU61" s="97"/>
      <c r="FV61" s="97"/>
      <c r="FW61" s="97"/>
      <c r="FX61" s="97"/>
      <c r="FY61" s="97"/>
      <c r="FZ61" s="97"/>
      <c r="GA61" s="97"/>
      <c r="GB61" s="97"/>
      <c r="GC61" s="97"/>
      <c r="GD61" s="97"/>
      <c r="GE61" s="97"/>
      <c r="GF61" s="97"/>
      <c r="GG61" s="97"/>
      <c r="GH61" s="97"/>
      <c r="GI61" s="97"/>
      <c r="GJ61" s="97"/>
      <c r="GK61" s="97"/>
      <c r="GL61" s="97"/>
      <c r="GM61" s="97"/>
      <c r="GN61" s="97"/>
      <c r="GO61" s="97"/>
      <c r="GP61" s="97"/>
      <c r="GQ61" s="97"/>
      <c r="GR61" s="97"/>
      <c r="GS61" s="97"/>
      <c r="GT61" s="97"/>
      <c r="GU61" s="97"/>
      <c r="GV61" s="97"/>
      <c r="GW61" s="97"/>
      <c r="GX61" s="97"/>
      <c r="GY61" s="97"/>
      <c r="GZ61" s="97"/>
      <c r="HA61" s="97"/>
      <c r="HB61" s="97"/>
      <c r="HC61" s="97"/>
      <c r="HD61" s="97"/>
      <c r="HE61" s="97"/>
      <c r="HF61" s="97"/>
      <c r="HG61" s="97"/>
      <c r="HH61" s="97"/>
      <c r="HI61" s="97"/>
      <c r="HJ61" s="97"/>
      <c r="HK61" s="97"/>
      <c r="HL61" s="97"/>
      <c r="HM61" s="97"/>
      <c r="HN61" s="97"/>
      <c r="HO61" s="97"/>
      <c r="HP61" s="97"/>
      <c r="HQ61" s="97"/>
      <c r="HR61" s="97"/>
      <c r="HS61" s="97"/>
      <c r="HT61" s="97"/>
      <c r="HU61" s="97"/>
      <c r="HV61" s="97"/>
      <c r="HW61" s="97"/>
      <c r="HX61" s="97"/>
      <c r="HY61" s="97"/>
      <c r="HZ61" s="97"/>
      <c r="IA61" s="97"/>
      <c r="IB61" s="97"/>
      <c r="IC61" s="97"/>
      <c r="ID61" s="97"/>
      <c r="IE61" s="97"/>
      <c r="IF61" s="97"/>
      <c r="IG61" s="97"/>
      <c r="IH61" s="97"/>
      <c r="II61" s="97"/>
      <c r="IJ61" s="97"/>
      <c r="IK61" s="97"/>
      <c r="IL61" s="97"/>
      <c r="IM61" s="97"/>
      <c r="IN61" s="97"/>
      <c r="IO61" s="97"/>
      <c r="IP61" s="97"/>
      <c r="IQ61" s="97"/>
      <c r="IR61" s="97"/>
      <c r="IS61" s="97"/>
      <c r="IT61" s="97"/>
      <c r="IU61" s="97"/>
      <c r="IV61" s="97"/>
      <c r="IW61" s="97"/>
      <c r="IX61" s="97"/>
      <c r="IY61" s="97"/>
      <c r="IZ61" s="97"/>
      <c r="JA61" s="97"/>
      <c r="JB61" s="97"/>
      <c r="JC61" s="97"/>
      <c r="JD61" s="97"/>
      <c r="JE61" s="97"/>
      <c r="JF61" s="97"/>
      <c r="JG61" s="97"/>
      <c r="JH61" s="97"/>
      <c r="JI61" s="97"/>
      <c r="JJ61" s="97"/>
      <c r="JK61" s="97"/>
    </row>
    <row r="62" spans="1:271" x14ac:dyDescent="0.15">
      <c r="A62" s="97"/>
      <c r="B62" s="97"/>
      <c r="C62" s="97"/>
      <c r="D62" s="97"/>
      <c r="E62" s="97"/>
      <c r="F62" s="97"/>
      <c r="G62" s="97"/>
      <c r="H62" s="97"/>
      <c r="I62" s="97"/>
      <c r="J62" s="97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  <c r="AF62" s="97"/>
      <c r="AG62" s="97"/>
      <c r="AH62" s="97"/>
      <c r="AI62" s="97"/>
      <c r="AJ62" s="97"/>
      <c r="AK62" s="97"/>
      <c r="AL62" s="97"/>
      <c r="AM62" s="97"/>
      <c r="AN62" s="97"/>
      <c r="AO62" s="97"/>
      <c r="AP62" s="97"/>
      <c r="AQ62" s="97"/>
      <c r="AR62" s="97"/>
      <c r="AS62" s="97"/>
      <c r="AT62" s="97"/>
      <c r="AU62" s="97"/>
      <c r="AV62" s="97"/>
      <c r="AW62" s="97"/>
      <c r="AX62" s="97"/>
      <c r="AY62" s="97"/>
      <c r="AZ62" s="97"/>
      <c r="BA62" s="97"/>
      <c r="BB62" s="97"/>
      <c r="BC62" s="97"/>
      <c r="BD62" s="97"/>
      <c r="BE62" s="97"/>
      <c r="BF62" s="97"/>
      <c r="BG62" s="97"/>
      <c r="BH62" s="97"/>
      <c r="BI62" s="97"/>
      <c r="BJ62" s="97"/>
      <c r="BK62" s="97"/>
      <c r="BL62" s="97"/>
      <c r="BM62" s="97"/>
      <c r="BN62" s="97"/>
      <c r="BO62" s="97"/>
      <c r="BP62" s="97"/>
      <c r="BQ62" s="97"/>
      <c r="BR62" s="97"/>
      <c r="BS62" s="97"/>
      <c r="BT62" s="97"/>
      <c r="BU62" s="97"/>
      <c r="BV62" s="97"/>
      <c r="BW62" s="97"/>
      <c r="BX62" s="97"/>
      <c r="BY62" s="97"/>
      <c r="BZ62" s="97"/>
      <c r="CA62" s="97"/>
      <c r="CB62" s="97"/>
      <c r="CC62" s="97"/>
      <c r="CD62" s="97"/>
      <c r="CE62" s="97"/>
      <c r="CF62" s="97"/>
      <c r="CG62" s="97"/>
      <c r="CH62" s="97"/>
      <c r="CI62" s="97"/>
      <c r="CJ62" s="97"/>
      <c r="CK62" s="97"/>
      <c r="CL62" s="97"/>
      <c r="CM62" s="97"/>
      <c r="CN62" s="97"/>
      <c r="CO62" s="97"/>
      <c r="CP62" s="97"/>
      <c r="CQ62" s="97"/>
      <c r="CR62" s="97"/>
      <c r="CS62" s="97"/>
      <c r="CT62" s="97"/>
      <c r="CU62" s="97"/>
      <c r="CV62" s="97"/>
      <c r="CW62" s="97"/>
      <c r="CX62" s="97"/>
      <c r="CY62" s="97"/>
      <c r="CZ62" s="97"/>
      <c r="DA62" s="97"/>
      <c r="DB62" s="97"/>
      <c r="DC62" s="97"/>
      <c r="DD62" s="97"/>
      <c r="DE62" s="97"/>
      <c r="DF62" s="97"/>
      <c r="DG62" s="97"/>
      <c r="DH62" s="97"/>
      <c r="DI62" s="97"/>
      <c r="DJ62" s="97"/>
      <c r="DK62" s="97"/>
      <c r="DL62" s="97"/>
      <c r="DM62" s="97"/>
      <c r="DN62" s="97"/>
      <c r="DO62" s="97"/>
      <c r="DP62" s="97"/>
      <c r="DQ62" s="97"/>
      <c r="DR62" s="97"/>
      <c r="DS62" s="97"/>
      <c r="DT62" s="97"/>
      <c r="DU62" s="97"/>
      <c r="DV62" s="97"/>
      <c r="DW62" s="97"/>
      <c r="DX62" s="97"/>
      <c r="DY62" s="97"/>
      <c r="DZ62" s="97"/>
      <c r="EA62" s="97"/>
      <c r="EB62" s="97"/>
      <c r="EC62" s="97"/>
      <c r="ED62" s="97"/>
      <c r="EE62" s="97"/>
      <c r="EF62" s="97"/>
      <c r="EG62" s="97"/>
      <c r="EH62" s="97"/>
      <c r="EI62" s="97"/>
      <c r="EJ62" s="97"/>
      <c r="EK62" s="97"/>
      <c r="EL62" s="97"/>
      <c r="EM62" s="97"/>
      <c r="EN62" s="97"/>
      <c r="EO62" s="97"/>
      <c r="EP62" s="97"/>
      <c r="EQ62" s="97"/>
      <c r="ER62" s="97"/>
      <c r="ES62" s="97"/>
      <c r="ET62" s="97"/>
      <c r="EU62" s="97"/>
      <c r="EV62" s="97"/>
      <c r="EW62" s="97"/>
      <c r="EX62" s="97"/>
      <c r="EY62" s="97"/>
      <c r="EZ62" s="97"/>
      <c r="FA62" s="97"/>
      <c r="FB62" s="97"/>
      <c r="FC62" s="97"/>
      <c r="FD62" s="97"/>
      <c r="FE62" s="97"/>
      <c r="FF62" s="97"/>
      <c r="FG62" s="97"/>
      <c r="FH62" s="97"/>
      <c r="FI62" s="97"/>
      <c r="FJ62" s="97"/>
      <c r="FK62" s="97"/>
      <c r="FL62" s="97"/>
      <c r="FM62" s="97"/>
      <c r="FN62" s="97"/>
      <c r="FO62" s="97"/>
      <c r="FP62" s="97"/>
      <c r="FQ62" s="97"/>
      <c r="FR62" s="97"/>
      <c r="FS62" s="97"/>
      <c r="FT62" s="97"/>
      <c r="FU62" s="97"/>
      <c r="FV62" s="97"/>
      <c r="FW62" s="97"/>
      <c r="FX62" s="97"/>
      <c r="FY62" s="97"/>
      <c r="FZ62" s="97"/>
      <c r="GA62" s="97"/>
      <c r="GB62" s="97"/>
      <c r="GC62" s="97"/>
      <c r="GD62" s="97"/>
      <c r="GE62" s="97"/>
      <c r="GF62" s="97"/>
      <c r="GG62" s="97"/>
      <c r="GH62" s="97"/>
      <c r="GI62" s="97"/>
      <c r="GJ62" s="97"/>
      <c r="GK62" s="97"/>
      <c r="GL62" s="97"/>
      <c r="GM62" s="97"/>
      <c r="GN62" s="97"/>
      <c r="GO62" s="97"/>
      <c r="GP62" s="97"/>
      <c r="GQ62" s="97"/>
      <c r="GR62" s="97"/>
      <c r="GS62" s="97"/>
      <c r="GT62" s="97"/>
      <c r="GU62" s="97"/>
      <c r="GV62" s="97"/>
      <c r="GW62" s="97"/>
      <c r="GX62" s="97"/>
      <c r="GY62" s="97"/>
      <c r="GZ62" s="97"/>
      <c r="HA62" s="97"/>
      <c r="HB62" s="97"/>
      <c r="HC62" s="97"/>
      <c r="HD62" s="97"/>
      <c r="HE62" s="97"/>
      <c r="HF62" s="97"/>
      <c r="HG62" s="97"/>
      <c r="HH62" s="97"/>
      <c r="HI62" s="97"/>
      <c r="HJ62" s="97"/>
      <c r="HK62" s="97"/>
      <c r="HL62" s="97"/>
      <c r="HM62" s="97"/>
      <c r="HN62" s="97"/>
      <c r="HO62" s="97"/>
      <c r="HP62" s="97"/>
      <c r="HQ62" s="97"/>
      <c r="HR62" s="97"/>
      <c r="HS62" s="97"/>
      <c r="HT62" s="97"/>
      <c r="HU62" s="97"/>
      <c r="HV62" s="97"/>
      <c r="HW62" s="97"/>
      <c r="HX62" s="97"/>
      <c r="HY62" s="97"/>
      <c r="HZ62" s="97"/>
      <c r="IA62" s="97"/>
      <c r="IB62" s="97"/>
      <c r="IC62" s="97"/>
      <c r="ID62" s="97"/>
      <c r="IE62" s="97"/>
      <c r="IF62" s="97"/>
      <c r="IG62" s="97"/>
      <c r="IH62" s="97"/>
      <c r="II62" s="97"/>
      <c r="IJ62" s="97"/>
      <c r="IK62" s="97"/>
      <c r="IL62" s="97"/>
      <c r="IM62" s="97"/>
      <c r="IN62" s="97"/>
      <c r="IO62" s="97"/>
      <c r="IP62" s="97"/>
      <c r="IQ62" s="97"/>
      <c r="IR62" s="97"/>
      <c r="IS62" s="97"/>
      <c r="IT62" s="97"/>
      <c r="IU62" s="97"/>
      <c r="IV62" s="97"/>
      <c r="IW62" s="97"/>
      <c r="IX62" s="97"/>
      <c r="IY62" s="97"/>
      <c r="IZ62" s="97"/>
      <c r="JA62" s="97"/>
      <c r="JB62" s="97"/>
      <c r="JC62" s="97"/>
      <c r="JD62" s="97"/>
      <c r="JE62" s="97"/>
      <c r="JF62" s="97"/>
      <c r="JG62" s="97"/>
      <c r="JH62" s="97"/>
      <c r="JI62" s="97"/>
      <c r="JJ62" s="97"/>
      <c r="JK62" s="97"/>
    </row>
    <row r="63" spans="1:271" x14ac:dyDescent="0.15">
      <c r="A63" s="97"/>
      <c r="B63" s="97"/>
      <c r="C63" s="97"/>
      <c r="D63" s="97"/>
      <c r="E63" s="97"/>
      <c r="F63" s="97"/>
      <c r="G63" s="97"/>
      <c r="H63" s="97"/>
      <c r="I63" s="97"/>
      <c r="J63" s="97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  <c r="AF63" s="97"/>
      <c r="AG63" s="97"/>
      <c r="AH63" s="97"/>
      <c r="AI63" s="97"/>
      <c r="AJ63" s="97"/>
      <c r="AK63" s="97"/>
      <c r="AL63" s="97"/>
      <c r="AM63" s="97"/>
      <c r="AN63" s="97"/>
      <c r="AO63" s="97"/>
      <c r="AP63" s="97"/>
      <c r="AQ63" s="97"/>
      <c r="AR63" s="97"/>
      <c r="AS63" s="97"/>
      <c r="AT63" s="97"/>
      <c r="AU63" s="97"/>
      <c r="AV63" s="97"/>
      <c r="AW63" s="97"/>
      <c r="AX63" s="97"/>
      <c r="AY63" s="97"/>
      <c r="AZ63" s="97"/>
      <c r="BA63" s="97"/>
      <c r="BB63" s="97"/>
      <c r="BC63" s="97"/>
      <c r="BD63" s="97"/>
      <c r="BE63" s="97"/>
      <c r="BF63" s="97"/>
      <c r="BG63" s="97"/>
      <c r="BH63" s="97"/>
      <c r="BI63" s="97"/>
      <c r="BJ63" s="97"/>
      <c r="BK63" s="97"/>
      <c r="BL63" s="97"/>
      <c r="BM63" s="97"/>
      <c r="BN63" s="97"/>
      <c r="BO63" s="97"/>
      <c r="BP63" s="97"/>
      <c r="BQ63" s="97"/>
      <c r="BR63" s="97"/>
      <c r="BS63" s="97"/>
      <c r="BT63" s="97"/>
      <c r="BU63" s="97"/>
      <c r="BV63" s="97"/>
      <c r="BW63" s="97"/>
      <c r="BX63" s="97"/>
      <c r="BY63" s="97"/>
      <c r="BZ63" s="97"/>
      <c r="CA63" s="97"/>
      <c r="CB63" s="97"/>
      <c r="CC63" s="97"/>
      <c r="CD63" s="97"/>
      <c r="CE63" s="97"/>
      <c r="CF63" s="97"/>
      <c r="CG63" s="97"/>
      <c r="CH63" s="97"/>
      <c r="CI63" s="97"/>
      <c r="CJ63" s="97"/>
      <c r="CK63" s="97"/>
      <c r="CL63" s="97"/>
      <c r="CM63" s="97"/>
      <c r="CN63" s="97"/>
      <c r="CO63" s="97"/>
      <c r="CP63" s="97"/>
      <c r="CQ63" s="97"/>
      <c r="CR63" s="97"/>
      <c r="CS63" s="97"/>
      <c r="CT63" s="97"/>
      <c r="CU63" s="97"/>
      <c r="CV63" s="97"/>
      <c r="CW63" s="97"/>
      <c r="CX63" s="97"/>
      <c r="CY63" s="97"/>
      <c r="CZ63" s="97"/>
      <c r="DA63" s="97"/>
      <c r="DB63" s="97"/>
      <c r="DC63" s="97"/>
      <c r="DD63" s="97"/>
      <c r="DE63" s="97"/>
      <c r="DF63" s="97"/>
      <c r="DG63" s="97"/>
      <c r="DH63" s="97"/>
      <c r="DI63" s="97"/>
      <c r="DJ63" s="97"/>
      <c r="DK63" s="97"/>
      <c r="DL63" s="97"/>
      <c r="DM63" s="97"/>
      <c r="DN63" s="97"/>
      <c r="DO63" s="97"/>
      <c r="DP63" s="97"/>
      <c r="DQ63" s="97"/>
      <c r="DR63" s="97"/>
      <c r="DS63" s="97"/>
      <c r="DT63" s="97"/>
      <c r="DU63" s="97"/>
      <c r="DV63" s="97"/>
      <c r="DW63" s="97"/>
      <c r="DX63" s="97"/>
      <c r="DY63" s="97"/>
      <c r="DZ63" s="97"/>
      <c r="EA63" s="97"/>
      <c r="EB63" s="97"/>
      <c r="EC63" s="97"/>
      <c r="ED63" s="97"/>
      <c r="EE63" s="97"/>
      <c r="EF63" s="97"/>
      <c r="EG63" s="97"/>
      <c r="EH63" s="97"/>
      <c r="EI63" s="97"/>
      <c r="EJ63" s="97"/>
      <c r="EK63" s="97"/>
      <c r="EL63" s="97"/>
      <c r="EM63" s="97"/>
      <c r="EN63" s="97"/>
      <c r="EO63" s="97"/>
      <c r="EP63" s="97"/>
      <c r="EQ63" s="97"/>
      <c r="ER63" s="97"/>
      <c r="ES63" s="97"/>
      <c r="ET63" s="97"/>
      <c r="EU63" s="97"/>
      <c r="EV63" s="97"/>
      <c r="EW63" s="97"/>
      <c r="EX63" s="97"/>
      <c r="EY63" s="97"/>
      <c r="EZ63" s="97"/>
      <c r="FA63" s="97"/>
      <c r="FB63" s="97"/>
      <c r="FC63" s="97"/>
      <c r="FD63" s="97"/>
      <c r="FE63" s="97"/>
      <c r="FF63" s="97"/>
      <c r="FG63" s="97"/>
      <c r="FH63" s="97"/>
      <c r="FI63" s="97"/>
      <c r="FJ63" s="97"/>
      <c r="FK63" s="97"/>
      <c r="FL63" s="97"/>
      <c r="FM63" s="97"/>
      <c r="FN63" s="97"/>
      <c r="FO63" s="97"/>
      <c r="FP63" s="97"/>
      <c r="FQ63" s="97"/>
      <c r="FR63" s="97"/>
      <c r="FS63" s="97"/>
      <c r="FT63" s="97"/>
      <c r="FU63" s="97"/>
      <c r="FV63" s="97"/>
      <c r="FW63" s="97"/>
      <c r="FX63" s="97"/>
      <c r="FY63" s="97"/>
      <c r="FZ63" s="97"/>
      <c r="GA63" s="97"/>
      <c r="GB63" s="97"/>
      <c r="GC63" s="97"/>
      <c r="GD63" s="97"/>
      <c r="GE63" s="97"/>
      <c r="GF63" s="97"/>
      <c r="GG63" s="97"/>
      <c r="GH63" s="97"/>
      <c r="GI63" s="97"/>
      <c r="GJ63" s="97"/>
      <c r="GK63" s="97"/>
      <c r="GL63" s="97"/>
      <c r="GM63" s="97"/>
      <c r="GN63" s="97"/>
      <c r="GO63" s="97"/>
      <c r="GP63" s="97"/>
      <c r="GQ63" s="97"/>
      <c r="GR63" s="97"/>
      <c r="GS63" s="97"/>
      <c r="GT63" s="97"/>
      <c r="GU63" s="97"/>
      <c r="GV63" s="97"/>
      <c r="GW63" s="97"/>
      <c r="GX63" s="97"/>
      <c r="GY63" s="97"/>
      <c r="GZ63" s="97"/>
      <c r="HA63" s="97"/>
      <c r="HB63" s="97"/>
      <c r="HC63" s="97"/>
      <c r="HD63" s="97"/>
      <c r="HE63" s="97"/>
      <c r="HF63" s="97"/>
      <c r="HG63" s="97"/>
      <c r="HH63" s="97"/>
      <c r="HI63" s="97"/>
      <c r="HJ63" s="97"/>
      <c r="HK63" s="97"/>
      <c r="HL63" s="97"/>
      <c r="HM63" s="97"/>
      <c r="HN63" s="97"/>
      <c r="HO63" s="97"/>
      <c r="HP63" s="97"/>
      <c r="HQ63" s="97"/>
      <c r="HR63" s="97"/>
      <c r="HS63" s="97"/>
      <c r="HT63" s="97"/>
      <c r="HU63" s="97"/>
      <c r="HV63" s="97"/>
      <c r="HW63" s="97"/>
      <c r="HX63" s="97"/>
      <c r="HY63" s="97"/>
      <c r="HZ63" s="97"/>
      <c r="IA63" s="97"/>
      <c r="IB63" s="97"/>
      <c r="IC63" s="97"/>
      <c r="ID63" s="97"/>
      <c r="IE63" s="97"/>
      <c r="IF63" s="97"/>
      <c r="IG63" s="97"/>
      <c r="IH63" s="97"/>
      <c r="II63" s="97"/>
      <c r="IJ63" s="97"/>
      <c r="IK63" s="97"/>
      <c r="IL63" s="97"/>
      <c r="IM63" s="97"/>
      <c r="IN63" s="97"/>
      <c r="IO63" s="97"/>
      <c r="IP63" s="97"/>
      <c r="IQ63" s="97"/>
      <c r="IR63" s="97"/>
      <c r="IS63" s="97"/>
      <c r="IT63" s="97"/>
      <c r="IU63" s="97"/>
      <c r="IV63" s="97"/>
      <c r="IW63" s="97"/>
      <c r="IX63" s="97"/>
      <c r="IY63" s="97"/>
      <c r="IZ63" s="97"/>
      <c r="JA63" s="97"/>
      <c r="JB63" s="97"/>
      <c r="JC63" s="97"/>
      <c r="JD63" s="97"/>
      <c r="JE63" s="97"/>
      <c r="JF63" s="97"/>
      <c r="JG63" s="97"/>
      <c r="JH63" s="97"/>
      <c r="JI63" s="97"/>
      <c r="JJ63" s="97"/>
      <c r="JK63" s="97"/>
    </row>
    <row r="64" spans="1:271" x14ac:dyDescent="0.15">
      <c r="A64" s="97"/>
      <c r="B64" s="97"/>
      <c r="C64" s="97"/>
      <c r="D64" s="97"/>
      <c r="E64" s="97"/>
      <c r="F64" s="97"/>
      <c r="G64" s="97"/>
      <c r="H64" s="97"/>
      <c r="I64" s="97"/>
      <c r="J64" s="97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  <c r="AF64" s="97"/>
      <c r="AG64" s="97"/>
      <c r="AH64" s="97"/>
      <c r="AI64" s="97"/>
      <c r="AJ64" s="97"/>
      <c r="AK64" s="97"/>
      <c r="AL64" s="97"/>
      <c r="AM64" s="97"/>
      <c r="AN64" s="97"/>
      <c r="AO64" s="97"/>
      <c r="AP64" s="97"/>
      <c r="AQ64" s="97"/>
      <c r="AR64" s="97"/>
      <c r="AS64" s="97"/>
      <c r="AT64" s="97"/>
      <c r="AU64" s="97"/>
      <c r="AV64" s="97"/>
      <c r="AW64" s="97"/>
      <c r="AX64" s="97"/>
      <c r="AY64" s="97"/>
      <c r="AZ64" s="97"/>
      <c r="BA64" s="97"/>
      <c r="BB64" s="97"/>
      <c r="BC64" s="97"/>
      <c r="BD64" s="97"/>
      <c r="BE64" s="97"/>
      <c r="BF64" s="97"/>
      <c r="BG64" s="97"/>
      <c r="BH64" s="97"/>
      <c r="BI64" s="97"/>
      <c r="BJ64" s="97"/>
      <c r="BK64" s="97"/>
      <c r="BL64" s="97"/>
      <c r="BM64" s="97"/>
      <c r="BN64" s="97"/>
      <c r="BO64" s="97"/>
      <c r="BP64" s="97"/>
      <c r="BQ64" s="97"/>
      <c r="BR64" s="97"/>
      <c r="BS64" s="97"/>
      <c r="BT64" s="97"/>
      <c r="BU64" s="97"/>
      <c r="BV64" s="97"/>
      <c r="BW64" s="97"/>
      <c r="BX64" s="97"/>
      <c r="BY64" s="97"/>
      <c r="BZ64" s="97"/>
      <c r="CA64" s="97"/>
      <c r="CB64" s="97"/>
      <c r="CC64" s="97"/>
      <c r="CD64" s="97"/>
      <c r="CE64" s="97"/>
      <c r="CF64" s="97"/>
      <c r="CG64" s="97"/>
      <c r="CH64" s="97"/>
      <c r="CI64" s="97"/>
      <c r="CJ64" s="97"/>
      <c r="CK64" s="97"/>
      <c r="CL64" s="97"/>
      <c r="CM64" s="97"/>
      <c r="CN64" s="97"/>
      <c r="CO64" s="97"/>
      <c r="CP64" s="97"/>
      <c r="CQ64" s="97"/>
      <c r="CR64" s="97"/>
      <c r="CS64" s="97"/>
      <c r="CT64" s="97"/>
      <c r="CU64" s="97"/>
      <c r="CV64" s="97"/>
      <c r="CW64" s="97"/>
      <c r="CX64" s="97"/>
      <c r="CY64" s="97"/>
      <c r="CZ64" s="97"/>
      <c r="DA64" s="97"/>
      <c r="DB64" s="97"/>
      <c r="DC64" s="97"/>
      <c r="DD64" s="97"/>
      <c r="DE64" s="97"/>
      <c r="DF64" s="97"/>
      <c r="DG64" s="97"/>
      <c r="DH64" s="97"/>
      <c r="DI64" s="97"/>
      <c r="DJ64" s="97"/>
      <c r="DK64" s="97"/>
      <c r="DL64" s="97"/>
      <c r="DM64" s="97"/>
      <c r="DN64" s="97"/>
      <c r="DO64" s="97"/>
      <c r="DP64" s="97"/>
      <c r="DQ64" s="97"/>
      <c r="DR64" s="97"/>
      <c r="DS64" s="97"/>
      <c r="DT64" s="97"/>
      <c r="DU64" s="97"/>
      <c r="DV64" s="97"/>
      <c r="DW64" s="97"/>
      <c r="DX64" s="97"/>
      <c r="DY64" s="97"/>
      <c r="DZ64" s="97"/>
      <c r="EA64" s="97"/>
      <c r="EB64" s="97"/>
      <c r="EC64" s="97"/>
      <c r="ED64" s="97"/>
      <c r="EE64" s="97"/>
      <c r="EF64" s="97"/>
      <c r="EG64" s="97"/>
      <c r="EH64" s="97"/>
      <c r="EI64" s="97"/>
      <c r="EJ64" s="97"/>
      <c r="EK64" s="97"/>
      <c r="EL64" s="97"/>
      <c r="EM64" s="97"/>
      <c r="EN64" s="97"/>
      <c r="EO64" s="97"/>
      <c r="EP64" s="97"/>
      <c r="EQ64" s="97"/>
      <c r="ER64" s="97"/>
      <c r="ES64" s="97"/>
      <c r="ET64" s="97"/>
      <c r="EU64" s="97"/>
      <c r="EV64" s="97"/>
      <c r="EW64" s="97"/>
      <c r="EX64" s="97"/>
      <c r="EY64" s="97"/>
      <c r="EZ64" s="97"/>
      <c r="FA64" s="97"/>
      <c r="FB64" s="97"/>
      <c r="FC64" s="97"/>
      <c r="FD64" s="97"/>
      <c r="FE64" s="97"/>
      <c r="FF64" s="97"/>
      <c r="FG64" s="97"/>
      <c r="FH64" s="97"/>
      <c r="FI64" s="97"/>
      <c r="FJ64" s="97"/>
      <c r="FK64" s="97"/>
      <c r="FL64" s="97"/>
      <c r="FM64" s="97"/>
      <c r="FN64" s="97"/>
      <c r="FO64" s="97"/>
      <c r="FP64" s="97"/>
      <c r="FQ64" s="97"/>
      <c r="FR64" s="97"/>
      <c r="FS64" s="97"/>
      <c r="FT64" s="97"/>
      <c r="FU64" s="97"/>
      <c r="FV64" s="97"/>
      <c r="FW64" s="97"/>
      <c r="FX64" s="97"/>
      <c r="FY64" s="97"/>
      <c r="FZ64" s="97"/>
      <c r="GA64" s="97"/>
      <c r="GB64" s="97"/>
      <c r="GC64" s="97"/>
      <c r="GD64" s="97"/>
      <c r="GE64" s="97"/>
      <c r="GF64" s="97"/>
      <c r="GG64" s="97"/>
      <c r="GH64" s="97"/>
      <c r="GI64" s="97"/>
      <c r="GJ64" s="97"/>
      <c r="GK64" s="97"/>
      <c r="GL64" s="97"/>
      <c r="GM64" s="97"/>
      <c r="GN64" s="97"/>
      <c r="GO64" s="97"/>
      <c r="GP64" s="97"/>
      <c r="GQ64" s="97"/>
      <c r="GR64" s="97"/>
      <c r="GS64" s="97"/>
      <c r="GT64" s="97"/>
      <c r="GU64" s="97"/>
      <c r="GV64" s="97"/>
      <c r="GW64" s="97"/>
      <c r="GX64" s="97"/>
      <c r="GY64" s="97"/>
      <c r="GZ64" s="97"/>
      <c r="HA64" s="97"/>
      <c r="HB64" s="97"/>
      <c r="HC64" s="97"/>
      <c r="HD64" s="97"/>
      <c r="HE64" s="97"/>
      <c r="HF64" s="97"/>
      <c r="HG64" s="97"/>
      <c r="HH64" s="97"/>
      <c r="HI64" s="97"/>
      <c r="HJ64" s="97"/>
      <c r="HK64" s="97"/>
      <c r="HL64" s="97"/>
      <c r="HM64" s="97"/>
      <c r="HN64" s="97"/>
      <c r="HO64" s="97"/>
      <c r="HP64" s="97"/>
      <c r="HQ64" s="97"/>
      <c r="HR64" s="97"/>
      <c r="HS64" s="97"/>
      <c r="HT64" s="97"/>
      <c r="HU64" s="97"/>
      <c r="HV64" s="97"/>
      <c r="HW64" s="97"/>
      <c r="HX64" s="97"/>
      <c r="HY64" s="97"/>
      <c r="HZ64" s="97"/>
      <c r="IA64" s="97"/>
      <c r="IB64" s="97"/>
      <c r="IC64" s="97"/>
      <c r="ID64" s="97"/>
      <c r="IE64" s="97"/>
      <c r="IF64" s="97"/>
      <c r="IG64" s="97"/>
      <c r="IH64" s="97"/>
      <c r="II64" s="97"/>
      <c r="IJ64" s="97"/>
      <c r="IK64" s="97"/>
      <c r="IL64" s="97"/>
      <c r="IM64" s="97"/>
      <c r="IN64" s="97"/>
      <c r="IO64" s="97"/>
      <c r="IP64" s="97"/>
      <c r="IQ64" s="97"/>
      <c r="IR64" s="97"/>
      <c r="IS64" s="97"/>
      <c r="IT64" s="97"/>
      <c r="IU64" s="97"/>
      <c r="IV64" s="97"/>
      <c r="IW64" s="97"/>
      <c r="IX64" s="97"/>
      <c r="IY64" s="97"/>
      <c r="IZ64" s="97"/>
      <c r="JA64" s="97"/>
      <c r="JB64" s="97"/>
      <c r="JC64" s="97"/>
      <c r="JD64" s="97"/>
      <c r="JE64" s="97"/>
      <c r="JF64" s="97"/>
      <c r="JG64" s="97"/>
      <c r="JH64" s="97"/>
      <c r="JI64" s="97"/>
      <c r="JJ64" s="97"/>
      <c r="JK64" s="97"/>
    </row>
    <row r="65" spans="1:271" x14ac:dyDescent="0.15">
      <c r="A65" s="97"/>
      <c r="B65" s="97"/>
      <c r="C65" s="97"/>
      <c r="D65" s="97"/>
      <c r="E65" s="97"/>
      <c r="F65" s="97"/>
      <c r="G65" s="97"/>
      <c r="H65" s="97"/>
      <c r="I65" s="97"/>
      <c r="J65" s="97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  <c r="AF65" s="97"/>
      <c r="AG65" s="97"/>
      <c r="AH65" s="97"/>
      <c r="AI65" s="97"/>
      <c r="AJ65" s="97"/>
      <c r="AK65" s="97"/>
      <c r="AL65" s="97"/>
      <c r="AM65" s="97"/>
      <c r="AN65" s="97"/>
      <c r="AO65" s="97"/>
      <c r="AP65" s="97"/>
      <c r="AQ65" s="97"/>
      <c r="AR65" s="97"/>
      <c r="AS65" s="97"/>
      <c r="AT65" s="97"/>
      <c r="AU65" s="97"/>
      <c r="AV65" s="97"/>
      <c r="AW65" s="97"/>
      <c r="AX65" s="97"/>
      <c r="AY65" s="97"/>
      <c r="AZ65" s="97"/>
      <c r="BA65" s="97"/>
      <c r="BB65" s="97"/>
      <c r="BC65" s="97"/>
      <c r="BD65" s="97"/>
      <c r="BE65" s="97"/>
      <c r="BF65" s="97"/>
      <c r="BG65" s="97"/>
      <c r="BH65" s="97"/>
      <c r="BI65" s="97"/>
      <c r="BJ65" s="97"/>
      <c r="BK65" s="97"/>
      <c r="BL65" s="97"/>
      <c r="BM65" s="97"/>
      <c r="BN65" s="97"/>
      <c r="BO65" s="97"/>
      <c r="BP65" s="97"/>
      <c r="BQ65" s="97"/>
      <c r="BR65" s="97"/>
      <c r="BS65" s="97"/>
      <c r="BT65" s="97"/>
      <c r="BU65" s="97"/>
      <c r="BV65" s="97"/>
      <c r="BW65" s="97"/>
      <c r="BX65" s="97"/>
      <c r="BY65" s="97"/>
      <c r="BZ65" s="97"/>
      <c r="CA65" s="97"/>
      <c r="CB65" s="97"/>
      <c r="CC65" s="97"/>
      <c r="CD65" s="97"/>
      <c r="CE65" s="97"/>
      <c r="CF65" s="97"/>
      <c r="CG65" s="97"/>
      <c r="CH65" s="97"/>
      <c r="CI65" s="97"/>
      <c r="CJ65" s="97"/>
      <c r="CK65" s="97"/>
      <c r="CL65" s="97"/>
      <c r="CM65" s="97"/>
      <c r="CN65" s="97"/>
      <c r="CO65" s="97"/>
      <c r="CP65" s="97"/>
      <c r="CQ65" s="97"/>
      <c r="CR65" s="97"/>
      <c r="CS65" s="97"/>
      <c r="CT65" s="97"/>
      <c r="CU65" s="97"/>
      <c r="CV65" s="97"/>
      <c r="CW65" s="97"/>
      <c r="CX65" s="97"/>
      <c r="CY65" s="97"/>
      <c r="CZ65" s="97"/>
      <c r="DA65" s="97"/>
      <c r="DB65" s="97"/>
      <c r="DC65" s="97"/>
      <c r="DD65" s="97"/>
      <c r="DE65" s="97"/>
      <c r="DF65" s="97"/>
      <c r="DG65" s="97"/>
      <c r="DH65" s="97"/>
      <c r="DI65" s="97"/>
      <c r="DJ65" s="97"/>
      <c r="DK65" s="97"/>
      <c r="DL65" s="97"/>
      <c r="DM65" s="97"/>
      <c r="DN65" s="97"/>
      <c r="DO65" s="97"/>
      <c r="DP65" s="97"/>
      <c r="DQ65" s="97"/>
      <c r="DR65" s="97"/>
      <c r="DS65" s="97"/>
      <c r="DT65" s="97"/>
      <c r="DU65" s="97"/>
      <c r="DV65" s="97"/>
      <c r="DW65" s="97"/>
      <c r="DX65" s="97"/>
      <c r="DY65" s="97"/>
      <c r="DZ65" s="97"/>
      <c r="EA65" s="97"/>
      <c r="EB65" s="97"/>
      <c r="EC65" s="97"/>
      <c r="ED65" s="97"/>
      <c r="EE65" s="97"/>
      <c r="EF65" s="97"/>
      <c r="EG65" s="97"/>
      <c r="EH65" s="97"/>
      <c r="EI65" s="97"/>
      <c r="EJ65" s="97"/>
      <c r="EK65" s="97"/>
      <c r="EL65" s="97"/>
      <c r="EM65" s="97"/>
      <c r="EN65" s="97"/>
      <c r="EO65" s="97"/>
      <c r="EP65" s="97"/>
      <c r="EQ65" s="97"/>
      <c r="ER65" s="97"/>
      <c r="ES65" s="97"/>
      <c r="ET65" s="97"/>
      <c r="EU65" s="97"/>
      <c r="EV65" s="97"/>
      <c r="EW65" s="97"/>
      <c r="EX65" s="97"/>
      <c r="EY65" s="97"/>
      <c r="EZ65" s="97"/>
      <c r="FA65" s="97"/>
      <c r="FB65" s="97"/>
      <c r="FC65" s="97"/>
      <c r="FD65" s="97"/>
      <c r="FE65" s="97"/>
      <c r="FF65" s="97"/>
      <c r="FG65" s="97"/>
      <c r="FH65" s="97"/>
      <c r="FI65" s="97"/>
      <c r="FJ65" s="97"/>
      <c r="FK65" s="97"/>
      <c r="FL65" s="97"/>
      <c r="FM65" s="97"/>
      <c r="FN65" s="97"/>
      <c r="FO65" s="97"/>
      <c r="FP65" s="97"/>
      <c r="FQ65" s="97"/>
      <c r="FR65" s="97"/>
      <c r="FS65" s="97"/>
      <c r="FT65" s="97"/>
      <c r="FU65" s="97"/>
      <c r="FV65" s="97"/>
      <c r="FW65" s="97"/>
      <c r="FX65" s="97"/>
      <c r="FY65" s="97"/>
      <c r="FZ65" s="97"/>
      <c r="GA65" s="97"/>
      <c r="GB65" s="97"/>
      <c r="GC65" s="97"/>
      <c r="GD65" s="97"/>
      <c r="GE65" s="97"/>
      <c r="GF65" s="97"/>
      <c r="GG65" s="97"/>
      <c r="GH65" s="97"/>
      <c r="GI65" s="97"/>
      <c r="GJ65" s="97"/>
      <c r="GK65" s="97"/>
      <c r="GL65" s="97"/>
      <c r="GM65" s="97"/>
      <c r="GN65" s="97"/>
      <c r="GO65" s="97"/>
      <c r="GP65" s="97"/>
      <c r="GQ65" s="97"/>
      <c r="GR65" s="97"/>
      <c r="GS65" s="97"/>
      <c r="GT65" s="97"/>
      <c r="GU65" s="97"/>
      <c r="GV65" s="97"/>
      <c r="GW65" s="97"/>
      <c r="GX65" s="97"/>
      <c r="GY65" s="97"/>
      <c r="GZ65" s="97"/>
      <c r="HA65" s="97"/>
      <c r="HB65" s="97"/>
      <c r="HC65" s="97"/>
      <c r="HD65" s="97"/>
      <c r="HE65" s="97"/>
      <c r="HF65" s="97"/>
      <c r="HG65" s="97"/>
      <c r="HH65" s="97"/>
      <c r="HI65" s="97"/>
      <c r="HJ65" s="97"/>
      <c r="HK65" s="97"/>
      <c r="HL65" s="97"/>
      <c r="HM65" s="97"/>
      <c r="HN65" s="97"/>
      <c r="HO65" s="97"/>
      <c r="HP65" s="97"/>
      <c r="HQ65" s="97"/>
      <c r="HR65" s="97"/>
      <c r="HS65" s="97"/>
      <c r="HT65" s="97"/>
      <c r="HU65" s="97"/>
      <c r="HV65" s="97"/>
      <c r="HW65" s="97"/>
      <c r="HX65" s="97"/>
      <c r="HY65" s="97"/>
      <c r="HZ65" s="97"/>
      <c r="IA65" s="97"/>
      <c r="IB65" s="97"/>
      <c r="IC65" s="97"/>
      <c r="ID65" s="97"/>
      <c r="IE65" s="97"/>
      <c r="IF65" s="97"/>
      <c r="IG65" s="97"/>
      <c r="IH65" s="97"/>
      <c r="II65" s="97"/>
      <c r="IJ65" s="97"/>
      <c r="IK65" s="97"/>
      <c r="IL65" s="97"/>
      <c r="IM65" s="97"/>
      <c r="IN65" s="97"/>
      <c r="IO65" s="97"/>
      <c r="IP65" s="97"/>
      <c r="IQ65" s="97"/>
      <c r="IR65" s="97"/>
      <c r="IS65" s="97"/>
      <c r="IT65" s="97"/>
      <c r="IU65" s="97"/>
      <c r="IV65" s="97"/>
      <c r="IW65" s="97"/>
      <c r="IX65" s="97"/>
      <c r="IY65" s="97"/>
      <c r="IZ65" s="97"/>
      <c r="JA65" s="97"/>
      <c r="JB65" s="97"/>
      <c r="JC65" s="97"/>
      <c r="JD65" s="97"/>
      <c r="JE65" s="97"/>
      <c r="JF65" s="97"/>
      <c r="JG65" s="97"/>
      <c r="JH65" s="97"/>
      <c r="JI65" s="97"/>
      <c r="JJ65" s="97"/>
      <c r="JK65" s="97"/>
    </row>
    <row r="66" spans="1:271" x14ac:dyDescent="0.15">
      <c r="A66" s="97"/>
      <c r="B66" s="97"/>
      <c r="C66" s="97"/>
      <c r="D66" s="97"/>
      <c r="E66" s="97"/>
      <c r="F66" s="97"/>
      <c r="G66" s="97"/>
      <c r="H66" s="97"/>
      <c r="I66" s="97"/>
      <c r="J66" s="97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  <c r="AF66" s="97"/>
      <c r="AG66" s="97"/>
      <c r="AH66" s="97"/>
      <c r="AI66" s="97"/>
      <c r="AJ66" s="97"/>
      <c r="AK66" s="97"/>
      <c r="AL66" s="97"/>
      <c r="AM66" s="97"/>
      <c r="AN66" s="97"/>
      <c r="AO66" s="97"/>
      <c r="AP66" s="97"/>
      <c r="AQ66" s="97"/>
      <c r="AR66" s="97"/>
      <c r="AS66" s="97"/>
      <c r="AT66" s="97"/>
      <c r="AU66" s="97"/>
      <c r="AV66" s="97"/>
      <c r="AW66" s="97"/>
      <c r="AX66" s="97"/>
      <c r="AY66" s="97"/>
      <c r="AZ66" s="97"/>
      <c r="BA66" s="97"/>
      <c r="BB66" s="97"/>
      <c r="BC66" s="97"/>
      <c r="BD66" s="97"/>
      <c r="BE66" s="97"/>
      <c r="BF66" s="97"/>
      <c r="BG66" s="97"/>
      <c r="BH66" s="97"/>
      <c r="BI66" s="97"/>
      <c r="BJ66" s="97"/>
      <c r="BK66" s="97"/>
      <c r="BL66" s="97"/>
      <c r="BM66" s="97"/>
      <c r="BN66" s="97"/>
      <c r="BO66" s="97"/>
      <c r="BP66" s="97"/>
      <c r="BQ66" s="97"/>
      <c r="BR66" s="97"/>
      <c r="BS66" s="97"/>
      <c r="BT66" s="97"/>
      <c r="BU66" s="97"/>
      <c r="BV66" s="97"/>
      <c r="BW66" s="97"/>
      <c r="BX66" s="97"/>
      <c r="BY66" s="97"/>
      <c r="BZ66" s="97"/>
      <c r="CA66" s="97"/>
      <c r="CB66" s="97"/>
      <c r="CC66" s="97"/>
      <c r="CD66" s="97"/>
      <c r="CE66" s="97"/>
      <c r="CF66" s="97"/>
      <c r="CG66" s="97"/>
      <c r="CH66" s="97"/>
      <c r="CI66" s="97"/>
      <c r="CJ66" s="97"/>
      <c r="CK66" s="97"/>
      <c r="CL66" s="97"/>
      <c r="CM66" s="97"/>
      <c r="CN66" s="97"/>
      <c r="CO66" s="97"/>
      <c r="CP66" s="97"/>
      <c r="CQ66" s="97"/>
      <c r="CR66" s="97"/>
      <c r="CS66" s="97"/>
      <c r="CT66" s="97"/>
      <c r="CU66" s="97"/>
      <c r="CV66" s="97"/>
      <c r="CW66" s="97"/>
      <c r="CX66" s="97"/>
      <c r="CY66" s="97"/>
      <c r="CZ66" s="97"/>
      <c r="DA66" s="97"/>
      <c r="DB66" s="97"/>
      <c r="DC66" s="97"/>
      <c r="DD66" s="97"/>
      <c r="DE66" s="97"/>
      <c r="DF66" s="97"/>
      <c r="DG66" s="97"/>
      <c r="DH66" s="97"/>
      <c r="DI66" s="97"/>
      <c r="DJ66" s="97"/>
      <c r="DK66" s="97"/>
      <c r="DL66" s="97"/>
      <c r="DM66" s="97"/>
      <c r="DN66" s="97"/>
      <c r="DO66" s="97"/>
      <c r="DP66" s="97"/>
      <c r="DQ66" s="97"/>
      <c r="DR66" s="97"/>
      <c r="DS66" s="97"/>
      <c r="DT66" s="97"/>
      <c r="DU66" s="97"/>
      <c r="DV66" s="97"/>
      <c r="DW66" s="97"/>
      <c r="DX66" s="97"/>
      <c r="DY66" s="97"/>
      <c r="DZ66" s="97"/>
      <c r="EA66" s="97"/>
      <c r="EB66" s="97"/>
      <c r="EC66" s="97"/>
      <c r="ED66" s="97"/>
      <c r="EE66" s="97"/>
      <c r="EF66" s="97"/>
      <c r="EG66" s="97"/>
      <c r="EH66" s="97"/>
      <c r="EI66" s="97"/>
      <c r="EJ66" s="97"/>
      <c r="EK66" s="97"/>
      <c r="EL66" s="97"/>
      <c r="EM66" s="97"/>
      <c r="EN66" s="97"/>
      <c r="EO66" s="97"/>
      <c r="EP66" s="97"/>
      <c r="EQ66" s="97"/>
      <c r="ER66" s="97"/>
      <c r="ES66" s="97"/>
      <c r="ET66" s="97"/>
      <c r="EU66" s="97"/>
      <c r="EV66" s="97"/>
      <c r="EW66" s="97"/>
      <c r="EX66" s="97"/>
      <c r="EY66" s="97"/>
      <c r="EZ66" s="97"/>
      <c r="FA66" s="97"/>
      <c r="FB66" s="97"/>
      <c r="FC66" s="97"/>
      <c r="FD66" s="97"/>
      <c r="FE66" s="97"/>
      <c r="FF66" s="97"/>
      <c r="FG66" s="97"/>
      <c r="FH66" s="97"/>
      <c r="FI66" s="97"/>
      <c r="FJ66" s="97"/>
      <c r="FK66" s="97"/>
      <c r="FL66" s="97"/>
      <c r="FM66" s="97"/>
      <c r="FN66" s="97"/>
      <c r="FO66" s="97"/>
      <c r="FP66" s="97"/>
      <c r="FQ66" s="97"/>
      <c r="FR66" s="97"/>
      <c r="FS66" s="97"/>
      <c r="FT66" s="97"/>
      <c r="FU66" s="97"/>
      <c r="FV66" s="97"/>
      <c r="FW66" s="97"/>
      <c r="FX66" s="97"/>
      <c r="FY66" s="97"/>
      <c r="FZ66" s="97"/>
      <c r="GA66" s="97"/>
      <c r="GB66" s="97"/>
      <c r="GC66" s="97"/>
      <c r="GD66" s="97"/>
      <c r="GE66" s="97"/>
      <c r="GF66" s="97"/>
      <c r="GG66" s="97"/>
      <c r="GH66" s="97"/>
      <c r="GI66" s="97"/>
      <c r="GJ66" s="97"/>
      <c r="GK66" s="97"/>
      <c r="GL66" s="97"/>
      <c r="GM66" s="97"/>
      <c r="GN66" s="97"/>
      <c r="GO66" s="97"/>
      <c r="GP66" s="97"/>
      <c r="GQ66" s="97"/>
      <c r="GR66" s="97"/>
      <c r="GS66" s="97"/>
      <c r="GT66" s="97"/>
      <c r="GU66" s="97"/>
      <c r="GV66" s="97"/>
      <c r="GW66" s="97"/>
      <c r="GX66" s="97"/>
      <c r="GY66" s="97"/>
      <c r="GZ66" s="97"/>
      <c r="HA66" s="97"/>
      <c r="HB66" s="97"/>
      <c r="HC66" s="97"/>
      <c r="HD66" s="97"/>
      <c r="HE66" s="97"/>
      <c r="HF66" s="97"/>
      <c r="HG66" s="97"/>
      <c r="HH66" s="97"/>
      <c r="HI66" s="97"/>
      <c r="HJ66" s="97"/>
      <c r="HK66" s="97"/>
      <c r="HL66" s="97"/>
      <c r="HM66" s="97"/>
      <c r="HN66" s="97"/>
      <c r="HO66" s="97"/>
      <c r="HP66" s="97"/>
      <c r="HQ66" s="97"/>
      <c r="HR66" s="97"/>
      <c r="HS66" s="97"/>
      <c r="HT66" s="97"/>
      <c r="HU66" s="97"/>
      <c r="HV66" s="97"/>
      <c r="HW66" s="97"/>
      <c r="HX66" s="97"/>
      <c r="HY66" s="97"/>
      <c r="HZ66" s="97"/>
      <c r="IA66" s="97"/>
      <c r="IB66" s="97"/>
      <c r="IC66" s="97"/>
      <c r="ID66" s="97"/>
      <c r="IE66" s="97"/>
      <c r="IF66" s="97"/>
      <c r="IG66" s="97"/>
      <c r="IH66" s="97"/>
      <c r="II66" s="97"/>
      <c r="IJ66" s="97"/>
      <c r="IK66" s="97"/>
      <c r="IL66" s="97"/>
      <c r="IM66" s="97"/>
      <c r="IN66" s="97"/>
      <c r="IO66" s="97"/>
      <c r="IP66" s="97"/>
      <c r="IQ66" s="97"/>
      <c r="IR66" s="97"/>
      <c r="IS66" s="97"/>
      <c r="IT66" s="97"/>
      <c r="IU66" s="97"/>
      <c r="IV66" s="97"/>
      <c r="IW66" s="97"/>
      <c r="IX66" s="97"/>
      <c r="IY66" s="97"/>
      <c r="IZ66" s="97"/>
      <c r="JA66" s="97"/>
      <c r="JB66" s="97"/>
      <c r="JC66" s="97"/>
      <c r="JD66" s="97"/>
      <c r="JE66" s="97"/>
      <c r="JF66" s="97"/>
      <c r="JG66" s="97"/>
      <c r="JH66" s="97"/>
      <c r="JI66" s="97"/>
      <c r="JJ66" s="97"/>
      <c r="JK66" s="97"/>
    </row>
    <row r="67" spans="1:271" x14ac:dyDescent="0.15">
      <c r="A67" s="97"/>
      <c r="B67" s="97"/>
      <c r="C67" s="97"/>
      <c r="D67" s="97"/>
      <c r="E67" s="97"/>
      <c r="F67" s="97"/>
      <c r="G67" s="97"/>
      <c r="H67" s="97"/>
      <c r="I67" s="97"/>
      <c r="J67" s="97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  <c r="AF67" s="97"/>
      <c r="AG67" s="97"/>
      <c r="AH67" s="97"/>
      <c r="AI67" s="97"/>
      <c r="AJ67" s="97"/>
      <c r="AK67" s="97"/>
      <c r="AL67" s="97"/>
      <c r="AM67" s="97"/>
      <c r="AN67" s="97"/>
      <c r="AO67" s="97"/>
      <c r="AP67" s="97"/>
      <c r="AQ67" s="97"/>
      <c r="AR67" s="97"/>
      <c r="AS67" s="97"/>
      <c r="AT67" s="97"/>
      <c r="AU67" s="97"/>
      <c r="AV67" s="97"/>
      <c r="AW67" s="97"/>
      <c r="AX67" s="97"/>
      <c r="AY67" s="97"/>
      <c r="AZ67" s="97"/>
      <c r="BA67" s="97"/>
      <c r="BB67" s="97"/>
      <c r="BC67" s="97"/>
      <c r="BD67" s="97"/>
      <c r="BE67" s="97"/>
      <c r="BF67" s="97"/>
      <c r="BG67" s="97"/>
      <c r="BH67" s="97"/>
      <c r="BI67" s="97"/>
      <c r="BJ67" s="97"/>
      <c r="BK67" s="97"/>
      <c r="BL67" s="97"/>
      <c r="BM67" s="97"/>
      <c r="BN67" s="97"/>
      <c r="BO67" s="97"/>
      <c r="BP67" s="97"/>
      <c r="BQ67" s="97"/>
      <c r="BR67" s="97"/>
      <c r="BS67" s="97"/>
      <c r="BT67" s="97"/>
      <c r="BU67" s="97"/>
      <c r="BV67" s="97"/>
      <c r="BW67" s="97"/>
      <c r="BX67" s="97"/>
      <c r="BY67" s="97"/>
      <c r="BZ67" s="97"/>
      <c r="CA67" s="97"/>
      <c r="CB67" s="97"/>
      <c r="CC67" s="97"/>
      <c r="CD67" s="97"/>
      <c r="CE67" s="97"/>
      <c r="CF67" s="97"/>
      <c r="CG67" s="97"/>
      <c r="CH67" s="97"/>
      <c r="CI67" s="97"/>
      <c r="CJ67" s="97"/>
      <c r="CK67" s="97"/>
      <c r="CL67" s="97"/>
      <c r="CM67" s="97"/>
      <c r="CN67" s="97"/>
      <c r="CO67" s="97"/>
      <c r="CP67" s="97"/>
      <c r="CQ67" s="97"/>
      <c r="CR67" s="97"/>
      <c r="CS67" s="97"/>
      <c r="CT67" s="97"/>
      <c r="CU67" s="97"/>
      <c r="CV67" s="97"/>
      <c r="CW67" s="97"/>
      <c r="CX67" s="97"/>
      <c r="CY67" s="97"/>
      <c r="CZ67" s="97"/>
      <c r="DA67" s="97"/>
      <c r="DB67" s="97"/>
      <c r="DC67" s="97"/>
      <c r="DD67" s="97"/>
      <c r="DE67" s="97"/>
      <c r="DF67" s="97"/>
      <c r="DG67" s="97"/>
      <c r="DH67" s="97"/>
      <c r="DI67" s="97"/>
      <c r="DJ67" s="97"/>
      <c r="DK67" s="97"/>
      <c r="DL67" s="97"/>
      <c r="DM67" s="97"/>
      <c r="DN67" s="97"/>
      <c r="DO67" s="97"/>
      <c r="DP67" s="97"/>
      <c r="DQ67" s="97"/>
      <c r="DR67" s="97"/>
      <c r="DS67" s="97"/>
      <c r="DT67" s="97"/>
      <c r="DU67" s="97"/>
      <c r="DV67" s="97"/>
      <c r="DW67" s="97"/>
      <c r="DX67" s="97"/>
      <c r="DY67" s="97"/>
      <c r="DZ67" s="97"/>
      <c r="EA67" s="97"/>
      <c r="EB67" s="97"/>
      <c r="EC67" s="97"/>
      <c r="ED67" s="97"/>
      <c r="EE67" s="97"/>
      <c r="EF67" s="97"/>
      <c r="EG67" s="97"/>
      <c r="EH67" s="97"/>
      <c r="EI67" s="97"/>
      <c r="EJ67" s="97"/>
      <c r="EK67" s="97"/>
      <c r="EL67" s="97"/>
      <c r="EM67" s="97"/>
      <c r="EN67" s="97"/>
      <c r="EO67" s="97"/>
      <c r="EP67" s="97"/>
      <c r="EQ67" s="97"/>
      <c r="ER67" s="97"/>
      <c r="ES67" s="97"/>
      <c r="ET67" s="97"/>
      <c r="EU67" s="97"/>
      <c r="EV67" s="97"/>
      <c r="EW67" s="97"/>
      <c r="EX67" s="97"/>
      <c r="EY67" s="97"/>
      <c r="EZ67" s="97"/>
      <c r="FA67" s="97"/>
      <c r="FB67" s="97"/>
      <c r="FC67" s="97"/>
      <c r="FD67" s="97"/>
      <c r="FE67" s="97"/>
      <c r="FF67" s="97"/>
      <c r="FG67" s="97"/>
      <c r="FH67" s="97"/>
      <c r="FI67" s="97"/>
      <c r="FJ67" s="97"/>
      <c r="FK67" s="97"/>
      <c r="FL67" s="97"/>
      <c r="FM67" s="97"/>
      <c r="FN67" s="97"/>
      <c r="FO67" s="97"/>
      <c r="FP67" s="97"/>
      <c r="FQ67" s="97"/>
      <c r="FR67" s="97"/>
      <c r="FS67" s="97"/>
      <c r="FT67" s="97"/>
      <c r="FU67" s="97"/>
      <c r="FV67" s="97"/>
      <c r="FW67" s="97"/>
      <c r="FX67" s="97"/>
      <c r="FY67" s="97"/>
      <c r="FZ67" s="97"/>
      <c r="GA67" s="97"/>
      <c r="GB67" s="97"/>
      <c r="GC67" s="97"/>
      <c r="GD67" s="97"/>
      <c r="GE67" s="97"/>
      <c r="GF67" s="97"/>
      <c r="GG67" s="97"/>
      <c r="GH67" s="97"/>
      <c r="GI67" s="97"/>
      <c r="GJ67" s="97"/>
      <c r="GK67" s="97"/>
      <c r="GL67" s="97"/>
      <c r="GM67" s="97"/>
      <c r="GN67" s="97"/>
      <c r="GO67" s="97"/>
      <c r="GP67" s="97"/>
      <c r="GQ67" s="97"/>
      <c r="GR67" s="97"/>
      <c r="GS67" s="97"/>
      <c r="GT67" s="97"/>
      <c r="GU67" s="97"/>
      <c r="GV67" s="97"/>
      <c r="GW67" s="97"/>
      <c r="GX67" s="97"/>
      <c r="GY67" s="97"/>
      <c r="GZ67" s="97"/>
      <c r="HA67" s="97"/>
      <c r="HB67" s="97"/>
      <c r="HC67" s="97"/>
      <c r="HD67" s="97"/>
      <c r="HE67" s="97"/>
      <c r="HF67" s="97"/>
      <c r="HG67" s="97"/>
      <c r="HH67" s="97"/>
      <c r="HI67" s="97"/>
      <c r="HJ67" s="97"/>
      <c r="HK67" s="97"/>
      <c r="HL67" s="97"/>
      <c r="HM67" s="97"/>
      <c r="HN67" s="97"/>
      <c r="HO67" s="97"/>
      <c r="HP67" s="97"/>
      <c r="HQ67" s="97"/>
      <c r="HR67" s="97"/>
      <c r="HS67" s="97"/>
      <c r="HT67" s="97"/>
      <c r="HU67" s="97"/>
      <c r="HV67" s="97"/>
      <c r="HW67" s="97"/>
      <c r="HX67" s="97"/>
      <c r="HY67" s="97"/>
      <c r="HZ67" s="97"/>
      <c r="IA67" s="97"/>
      <c r="IB67" s="97"/>
      <c r="IC67" s="97"/>
      <c r="ID67" s="97"/>
      <c r="IE67" s="97"/>
      <c r="IF67" s="97"/>
      <c r="IG67" s="97"/>
      <c r="IH67" s="97"/>
      <c r="II67" s="97"/>
      <c r="IJ67" s="97"/>
      <c r="IK67" s="97"/>
      <c r="IL67" s="97"/>
      <c r="IM67" s="97"/>
      <c r="IN67" s="97"/>
      <c r="IO67" s="97"/>
      <c r="IP67" s="97"/>
      <c r="IQ67" s="97"/>
      <c r="IR67" s="97"/>
      <c r="IS67" s="97"/>
      <c r="IT67" s="97"/>
      <c r="IU67" s="97"/>
      <c r="IV67" s="97"/>
      <c r="IW67" s="97"/>
      <c r="IX67" s="97"/>
      <c r="IY67" s="97"/>
      <c r="IZ67" s="97"/>
      <c r="JA67" s="97"/>
      <c r="JB67" s="97"/>
      <c r="JC67" s="97"/>
      <c r="JD67" s="97"/>
      <c r="JE67" s="97"/>
      <c r="JF67" s="97"/>
      <c r="JG67" s="97"/>
      <c r="JH67" s="97"/>
      <c r="JI67" s="97"/>
      <c r="JJ67" s="97"/>
      <c r="JK67" s="97"/>
    </row>
    <row r="68" spans="1:271" x14ac:dyDescent="0.15">
      <c r="A68" s="97"/>
      <c r="B68" s="97"/>
      <c r="C68" s="97"/>
      <c r="D68" s="97"/>
      <c r="E68" s="97"/>
      <c r="F68" s="97"/>
      <c r="G68" s="97"/>
      <c r="H68" s="97"/>
      <c r="I68" s="97"/>
      <c r="J68" s="97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  <c r="AF68" s="97"/>
      <c r="AG68" s="97"/>
      <c r="AH68" s="97"/>
      <c r="AI68" s="97"/>
      <c r="AJ68" s="97"/>
      <c r="AK68" s="97"/>
      <c r="AL68" s="97"/>
      <c r="AM68" s="97"/>
      <c r="AN68" s="97"/>
      <c r="AO68" s="97"/>
      <c r="AP68" s="97"/>
      <c r="AQ68" s="97"/>
      <c r="AR68" s="97"/>
      <c r="AS68" s="97"/>
      <c r="AT68" s="97"/>
      <c r="AU68" s="97"/>
      <c r="AV68" s="97"/>
      <c r="AW68" s="97"/>
      <c r="AX68" s="97"/>
      <c r="AY68" s="97"/>
      <c r="AZ68" s="97"/>
      <c r="BA68" s="97"/>
      <c r="BB68" s="97"/>
      <c r="BC68" s="97"/>
      <c r="BD68" s="97"/>
      <c r="BE68" s="97"/>
      <c r="BF68" s="97"/>
      <c r="BG68" s="97"/>
      <c r="BH68" s="97"/>
      <c r="BI68" s="97"/>
      <c r="BJ68" s="97"/>
      <c r="BK68" s="97"/>
      <c r="BL68" s="97"/>
      <c r="BM68" s="97"/>
      <c r="BN68" s="97"/>
      <c r="BO68" s="97"/>
      <c r="BP68" s="97"/>
      <c r="BQ68" s="97"/>
      <c r="BR68" s="97"/>
      <c r="BS68" s="97"/>
      <c r="BT68" s="97"/>
      <c r="BU68" s="97"/>
      <c r="BV68" s="97"/>
      <c r="BW68" s="97"/>
      <c r="BX68" s="97"/>
      <c r="BY68" s="97"/>
      <c r="BZ68" s="97"/>
      <c r="CA68" s="97"/>
      <c r="CB68" s="97"/>
      <c r="CC68" s="97"/>
      <c r="CD68" s="97"/>
      <c r="CE68" s="97"/>
      <c r="CF68" s="97"/>
      <c r="CG68" s="97"/>
      <c r="CH68" s="97"/>
      <c r="CI68" s="97"/>
      <c r="CJ68" s="97"/>
      <c r="CK68" s="97"/>
      <c r="CL68" s="97"/>
      <c r="CM68" s="97"/>
      <c r="CN68" s="97"/>
      <c r="CO68" s="97"/>
      <c r="CP68" s="97"/>
      <c r="CQ68" s="97"/>
      <c r="CR68" s="97"/>
      <c r="CS68" s="97"/>
      <c r="CT68" s="97"/>
      <c r="CU68" s="97"/>
      <c r="CV68" s="97"/>
      <c r="CW68" s="97"/>
      <c r="CX68" s="97"/>
      <c r="CY68" s="97"/>
      <c r="CZ68" s="97"/>
      <c r="DA68" s="97"/>
      <c r="DB68" s="97"/>
      <c r="DC68" s="97"/>
      <c r="DD68" s="97"/>
      <c r="DE68" s="97"/>
      <c r="DF68" s="97"/>
      <c r="DG68" s="97"/>
      <c r="DH68" s="97"/>
      <c r="DI68" s="97"/>
      <c r="DJ68" s="97"/>
      <c r="DK68" s="97"/>
      <c r="DL68" s="97"/>
      <c r="DM68" s="97"/>
      <c r="DN68" s="97"/>
      <c r="DO68" s="97"/>
      <c r="DP68" s="97"/>
      <c r="DQ68" s="97"/>
      <c r="DR68" s="97"/>
      <c r="DS68" s="97"/>
      <c r="DT68" s="97"/>
      <c r="DU68" s="97"/>
      <c r="DV68" s="97"/>
      <c r="DW68" s="97"/>
      <c r="DX68" s="97"/>
      <c r="DY68" s="97"/>
      <c r="DZ68" s="97"/>
      <c r="EA68" s="97"/>
      <c r="EB68" s="97"/>
      <c r="EC68" s="97"/>
      <c r="ED68" s="97"/>
      <c r="EE68" s="97"/>
      <c r="EF68" s="97"/>
      <c r="EG68" s="97"/>
      <c r="EH68" s="97"/>
      <c r="EI68" s="97"/>
      <c r="EJ68" s="97"/>
      <c r="EK68" s="97"/>
      <c r="EL68" s="97"/>
      <c r="EM68" s="97"/>
      <c r="EN68" s="97"/>
      <c r="EO68" s="97"/>
      <c r="EP68" s="97"/>
      <c r="EQ68" s="97"/>
      <c r="ER68" s="97"/>
      <c r="ES68" s="97"/>
      <c r="ET68" s="97"/>
      <c r="EU68" s="97"/>
      <c r="EV68" s="97"/>
      <c r="EW68" s="97"/>
      <c r="EX68" s="97"/>
      <c r="EY68" s="97"/>
      <c r="EZ68" s="97"/>
      <c r="FA68" s="97"/>
      <c r="FB68" s="97"/>
      <c r="FC68" s="97"/>
      <c r="FD68" s="97"/>
      <c r="FE68" s="97"/>
      <c r="FF68" s="97"/>
      <c r="FG68" s="97"/>
      <c r="FH68" s="97"/>
      <c r="FI68" s="97"/>
      <c r="FJ68" s="97"/>
      <c r="FK68" s="97"/>
      <c r="FL68" s="97"/>
      <c r="FM68" s="97"/>
      <c r="FN68" s="97"/>
      <c r="FO68" s="97"/>
      <c r="FP68" s="97"/>
      <c r="FQ68" s="97"/>
      <c r="FR68" s="97"/>
      <c r="FS68" s="97"/>
      <c r="FT68" s="97"/>
      <c r="FU68" s="97"/>
      <c r="FV68" s="97"/>
      <c r="FW68" s="97"/>
      <c r="FX68" s="97"/>
      <c r="FY68" s="97"/>
      <c r="FZ68" s="97"/>
      <c r="GA68" s="97"/>
      <c r="GB68" s="97"/>
      <c r="GC68" s="97"/>
      <c r="GD68" s="97"/>
      <c r="GE68" s="97"/>
      <c r="GF68" s="97"/>
      <c r="GG68" s="97"/>
      <c r="GH68" s="97"/>
      <c r="GI68" s="97"/>
      <c r="GJ68" s="97"/>
      <c r="GK68" s="97"/>
      <c r="GL68" s="97"/>
      <c r="GM68" s="97"/>
      <c r="GN68" s="97"/>
      <c r="GO68" s="97"/>
      <c r="GP68" s="97"/>
      <c r="GQ68" s="97"/>
      <c r="GR68" s="97"/>
      <c r="GS68" s="97"/>
      <c r="GT68" s="97"/>
      <c r="GU68" s="97"/>
      <c r="GV68" s="97"/>
      <c r="GW68" s="97"/>
      <c r="GX68" s="97"/>
      <c r="GY68" s="97"/>
      <c r="GZ68" s="97"/>
      <c r="HA68" s="97"/>
      <c r="HB68" s="97"/>
      <c r="HC68" s="97"/>
      <c r="HD68" s="97"/>
      <c r="HE68" s="97"/>
      <c r="HF68" s="97"/>
      <c r="HG68" s="97"/>
      <c r="HH68" s="97"/>
      <c r="HI68" s="97"/>
      <c r="HJ68" s="97"/>
      <c r="HK68" s="97"/>
      <c r="HL68" s="97"/>
      <c r="HM68" s="97"/>
      <c r="HN68" s="97"/>
      <c r="HO68" s="97"/>
      <c r="HP68" s="97"/>
      <c r="HQ68" s="97"/>
      <c r="HR68" s="97"/>
      <c r="HS68" s="97"/>
      <c r="HT68" s="97"/>
      <c r="HU68" s="97"/>
      <c r="HV68" s="97"/>
      <c r="HW68" s="97"/>
      <c r="HX68" s="97"/>
      <c r="HY68" s="97"/>
      <c r="HZ68" s="97"/>
      <c r="IA68" s="97"/>
      <c r="IB68" s="97"/>
      <c r="IC68" s="97"/>
      <c r="ID68" s="97"/>
      <c r="IE68" s="97"/>
      <c r="IF68" s="97"/>
      <c r="IG68" s="97"/>
      <c r="IH68" s="97"/>
      <c r="II68" s="97"/>
      <c r="IJ68" s="97"/>
      <c r="IK68" s="97"/>
      <c r="IL68" s="97"/>
      <c r="IM68" s="97"/>
      <c r="IN68" s="97"/>
      <c r="IO68" s="97"/>
      <c r="IP68" s="97"/>
      <c r="IQ68" s="97"/>
      <c r="IR68" s="97"/>
      <c r="IS68" s="97"/>
      <c r="IT68" s="97"/>
      <c r="IU68" s="97"/>
      <c r="IV68" s="97"/>
      <c r="IW68" s="97"/>
      <c r="IX68" s="97"/>
      <c r="IY68" s="97"/>
      <c r="IZ68" s="97"/>
      <c r="JA68" s="97"/>
      <c r="JB68" s="97"/>
      <c r="JC68" s="97"/>
      <c r="JD68" s="97"/>
      <c r="JE68" s="97"/>
      <c r="JF68" s="97"/>
      <c r="JG68" s="97"/>
      <c r="JH68" s="97"/>
      <c r="JI68" s="97"/>
      <c r="JJ68" s="97"/>
      <c r="JK68" s="97"/>
    </row>
    <row r="69" spans="1:271" x14ac:dyDescent="0.15">
      <c r="A69" s="97"/>
      <c r="B69" s="97"/>
      <c r="C69" s="97"/>
      <c r="D69" s="97"/>
      <c r="E69" s="97"/>
      <c r="F69" s="97"/>
      <c r="G69" s="97"/>
      <c r="H69" s="97"/>
      <c r="I69" s="97"/>
      <c r="J69" s="97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  <c r="AF69" s="97"/>
      <c r="AG69" s="97"/>
      <c r="AH69" s="97"/>
      <c r="AI69" s="97"/>
      <c r="AJ69" s="97"/>
      <c r="AK69" s="97"/>
      <c r="AL69" s="97"/>
      <c r="AM69" s="97"/>
      <c r="AN69" s="97"/>
      <c r="AO69" s="97"/>
      <c r="AP69" s="97"/>
      <c r="AQ69" s="97"/>
      <c r="AR69" s="97"/>
      <c r="AS69" s="97"/>
      <c r="AT69" s="97"/>
      <c r="AU69" s="97"/>
      <c r="AV69" s="97"/>
      <c r="AW69" s="97"/>
      <c r="AX69" s="97"/>
      <c r="AY69" s="97"/>
      <c r="AZ69" s="97"/>
      <c r="BA69" s="97"/>
      <c r="BB69" s="97"/>
      <c r="BC69" s="97"/>
      <c r="BD69" s="97"/>
      <c r="BE69" s="97"/>
      <c r="BF69" s="97"/>
      <c r="BG69" s="97"/>
      <c r="BH69" s="97"/>
      <c r="BI69" s="97"/>
      <c r="BJ69" s="97"/>
      <c r="BK69" s="97"/>
      <c r="BL69" s="97"/>
      <c r="BM69" s="97"/>
      <c r="BN69" s="97"/>
      <c r="BO69" s="97"/>
      <c r="BP69" s="97"/>
      <c r="BQ69" s="97"/>
      <c r="BR69" s="97"/>
      <c r="BS69" s="97"/>
      <c r="BT69" s="97"/>
      <c r="BU69" s="97"/>
      <c r="BV69" s="97"/>
      <c r="BW69" s="97"/>
      <c r="BX69" s="97"/>
      <c r="BY69" s="97"/>
      <c r="BZ69" s="97"/>
      <c r="CA69" s="97"/>
      <c r="CB69" s="97"/>
      <c r="CC69" s="97"/>
      <c r="CD69" s="97"/>
      <c r="CE69" s="97"/>
      <c r="CF69" s="97"/>
      <c r="CG69" s="97"/>
      <c r="CH69" s="97"/>
      <c r="CI69" s="97"/>
      <c r="CJ69" s="97"/>
      <c r="CK69" s="97"/>
      <c r="CL69" s="97"/>
      <c r="CM69" s="97"/>
      <c r="CN69" s="97"/>
      <c r="CO69" s="97"/>
      <c r="CP69" s="97"/>
      <c r="CQ69" s="97"/>
      <c r="CR69" s="97"/>
      <c r="CS69" s="97"/>
      <c r="CT69" s="97"/>
      <c r="CU69" s="97"/>
      <c r="CV69" s="97"/>
      <c r="CW69" s="97"/>
      <c r="CX69" s="97"/>
      <c r="CY69" s="97"/>
      <c r="CZ69" s="97"/>
      <c r="DA69" s="97"/>
      <c r="DB69" s="97"/>
      <c r="DC69" s="97"/>
      <c r="DD69" s="97"/>
      <c r="DE69" s="97"/>
      <c r="DF69" s="97"/>
      <c r="DG69" s="97"/>
      <c r="DH69" s="97"/>
      <c r="DI69" s="97"/>
      <c r="DJ69" s="97"/>
      <c r="DK69" s="97"/>
      <c r="DL69" s="97"/>
      <c r="DM69" s="97"/>
      <c r="DN69" s="97"/>
      <c r="DO69" s="97"/>
      <c r="DP69" s="97"/>
      <c r="DQ69" s="97"/>
      <c r="DR69" s="97"/>
      <c r="DS69" s="97"/>
      <c r="DT69" s="97"/>
      <c r="DU69" s="97"/>
      <c r="DV69" s="97"/>
      <c r="DW69" s="97"/>
      <c r="DX69" s="97"/>
      <c r="DY69" s="97"/>
      <c r="DZ69" s="97"/>
      <c r="EA69" s="97"/>
      <c r="EB69" s="97"/>
      <c r="EC69" s="97"/>
      <c r="ED69" s="97"/>
      <c r="EE69" s="97"/>
      <c r="EF69" s="97"/>
      <c r="EG69" s="97"/>
      <c r="EH69" s="97"/>
      <c r="EI69" s="97"/>
      <c r="EJ69" s="97"/>
      <c r="EK69" s="97"/>
      <c r="EL69" s="97"/>
      <c r="EM69" s="97"/>
      <c r="EN69" s="97"/>
      <c r="EO69" s="97"/>
      <c r="EP69" s="97"/>
      <c r="EQ69" s="97"/>
      <c r="ER69" s="97"/>
      <c r="ES69" s="97"/>
      <c r="ET69" s="97"/>
      <c r="EU69" s="97"/>
      <c r="EV69" s="97"/>
      <c r="EW69" s="97"/>
      <c r="EX69" s="97"/>
      <c r="EY69" s="97"/>
      <c r="EZ69" s="97"/>
      <c r="FA69" s="97"/>
      <c r="FB69" s="97"/>
      <c r="FC69" s="97"/>
      <c r="FD69" s="97"/>
      <c r="FE69" s="97"/>
      <c r="FF69" s="97"/>
      <c r="FG69" s="97"/>
      <c r="FH69" s="97"/>
      <c r="FI69" s="97"/>
      <c r="FJ69" s="97"/>
      <c r="FK69" s="97"/>
      <c r="FL69" s="97"/>
      <c r="FM69" s="97"/>
      <c r="FN69" s="97"/>
      <c r="FO69" s="97"/>
      <c r="FP69" s="97"/>
      <c r="FQ69" s="97"/>
      <c r="FR69" s="97"/>
      <c r="FS69" s="97"/>
      <c r="FT69" s="97"/>
      <c r="FU69" s="97"/>
      <c r="FV69" s="97"/>
      <c r="FW69" s="97"/>
      <c r="FX69" s="97"/>
      <c r="FY69" s="97"/>
      <c r="FZ69" s="97"/>
      <c r="GA69" s="97"/>
      <c r="GB69" s="97"/>
      <c r="GC69" s="97"/>
      <c r="GD69" s="97"/>
      <c r="GE69" s="97"/>
      <c r="GF69" s="97"/>
      <c r="GG69" s="97"/>
      <c r="GH69" s="97"/>
      <c r="GI69" s="97"/>
      <c r="GJ69" s="97"/>
      <c r="GK69" s="97"/>
      <c r="GL69" s="97"/>
      <c r="GM69" s="97"/>
      <c r="GN69" s="97"/>
      <c r="GO69" s="97"/>
      <c r="GP69" s="97"/>
      <c r="GQ69" s="97"/>
      <c r="GR69" s="97"/>
      <c r="GS69" s="97"/>
      <c r="GT69" s="97"/>
      <c r="GU69" s="97"/>
      <c r="GV69" s="97"/>
      <c r="GW69" s="97"/>
      <c r="GX69" s="97"/>
      <c r="GY69" s="97"/>
      <c r="GZ69" s="97"/>
      <c r="HA69" s="97"/>
      <c r="HB69" s="97"/>
      <c r="HC69" s="97"/>
      <c r="HD69" s="97"/>
      <c r="HE69" s="97"/>
      <c r="HF69" s="97"/>
      <c r="HG69" s="97"/>
      <c r="HH69" s="97"/>
      <c r="HI69" s="97"/>
      <c r="HJ69" s="97"/>
      <c r="HK69" s="97"/>
      <c r="HL69" s="97"/>
      <c r="HM69" s="97"/>
      <c r="HN69" s="97"/>
      <c r="HO69" s="97"/>
      <c r="HP69" s="97"/>
      <c r="HQ69" s="97"/>
      <c r="HR69" s="97"/>
      <c r="HS69" s="97"/>
      <c r="HT69" s="97"/>
      <c r="HU69" s="97"/>
      <c r="HV69" s="97"/>
      <c r="HW69" s="97"/>
      <c r="HX69" s="97"/>
      <c r="HY69" s="97"/>
      <c r="HZ69" s="97"/>
      <c r="IA69" s="97"/>
      <c r="IB69" s="97"/>
      <c r="IC69" s="97"/>
      <c r="ID69" s="97"/>
      <c r="IE69" s="97"/>
      <c r="IF69" s="97"/>
      <c r="IG69" s="97"/>
      <c r="IH69" s="97"/>
      <c r="II69" s="97"/>
      <c r="IJ69" s="97"/>
      <c r="IK69" s="97"/>
      <c r="IL69" s="97"/>
      <c r="IM69" s="97"/>
      <c r="IN69" s="97"/>
      <c r="IO69" s="97"/>
      <c r="IP69" s="97"/>
      <c r="IQ69" s="97"/>
      <c r="IR69" s="97"/>
      <c r="IS69" s="97"/>
      <c r="IT69" s="97"/>
      <c r="IU69" s="97"/>
      <c r="IV69" s="97"/>
      <c r="IW69" s="97"/>
      <c r="IX69" s="97"/>
      <c r="IY69" s="97"/>
      <c r="IZ69" s="97"/>
      <c r="JA69" s="97"/>
      <c r="JB69" s="97"/>
      <c r="JC69" s="97"/>
      <c r="JD69" s="97"/>
      <c r="JE69" s="97"/>
      <c r="JF69" s="97"/>
      <c r="JG69" s="97"/>
      <c r="JH69" s="97"/>
      <c r="JI69" s="97"/>
      <c r="JJ69" s="97"/>
      <c r="JK69" s="97"/>
    </row>
    <row r="70" spans="1:271" x14ac:dyDescent="0.15">
      <c r="A70" s="97"/>
      <c r="B70" s="97"/>
      <c r="C70" s="97"/>
      <c r="D70" s="97"/>
      <c r="E70" s="97"/>
      <c r="F70" s="97"/>
      <c r="G70" s="97"/>
      <c r="H70" s="97"/>
      <c r="I70" s="97"/>
      <c r="J70" s="97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  <c r="AF70" s="97"/>
      <c r="AG70" s="97"/>
      <c r="AH70" s="97"/>
      <c r="AI70" s="97"/>
      <c r="AJ70" s="97"/>
      <c r="AK70" s="97"/>
      <c r="AL70" s="97"/>
      <c r="AM70" s="97"/>
      <c r="AN70" s="97"/>
      <c r="AO70" s="97"/>
      <c r="AP70" s="97"/>
      <c r="AQ70" s="97"/>
      <c r="AR70" s="97"/>
      <c r="AS70" s="97"/>
      <c r="AT70" s="97"/>
      <c r="AU70" s="97"/>
      <c r="AV70" s="97"/>
      <c r="AW70" s="97"/>
      <c r="AX70" s="97"/>
      <c r="AY70" s="97"/>
      <c r="AZ70" s="97"/>
      <c r="BA70" s="97"/>
      <c r="BB70" s="97"/>
      <c r="BC70" s="97"/>
      <c r="BD70" s="97"/>
      <c r="BE70" s="97"/>
      <c r="BF70" s="97"/>
      <c r="BG70" s="97"/>
      <c r="BH70" s="97"/>
      <c r="BI70" s="97"/>
      <c r="BJ70" s="97"/>
      <c r="BK70" s="97"/>
      <c r="BL70" s="97"/>
      <c r="BM70" s="97"/>
      <c r="BN70" s="97"/>
      <c r="BO70" s="97"/>
      <c r="BP70" s="97"/>
      <c r="BQ70" s="97"/>
      <c r="BR70" s="97"/>
      <c r="BS70" s="97"/>
      <c r="BT70" s="97"/>
      <c r="BU70" s="97"/>
      <c r="BV70" s="97"/>
      <c r="BW70" s="97"/>
      <c r="BX70" s="97"/>
      <c r="BY70" s="97"/>
      <c r="BZ70" s="97"/>
      <c r="CA70" s="97"/>
      <c r="CB70" s="97"/>
      <c r="CC70" s="97"/>
      <c r="CD70" s="97"/>
      <c r="CE70" s="97"/>
      <c r="CF70" s="97"/>
      <c r="CG70" s="97"/>
      <c r="CH70" s="97"/>
      <c r="CI70" s="97"/>
      <c r="CJ70" s="97"/>
      <c r="CK70" s="97"/>
      <c r="CL70" s="97"/>
      <c r="CM70" s="97"/>
      <c r="CN70" s="97"/>
      <c r="CO70" s="97"/>
      <c r="CP70" s="97"/>
      <c r="CQ70" s="97"/>
      <c r="CR70" s="97"/>
      <c r="CS70" s="97"/>
      <c r="CT70" s="97"/>
      <c r="CU70" s="97"/>
      <c r="CV70" s="97"/>
      <c r="CW70" s="97"/>
      <c r="CX70" s="97"/>
      <c r="CY70" s="97"/>
      <c r="CZ70" s="97"/>
      <c r="DA70" s="97"/>
      <c r="DB70" s="97"/>
      <c r="DC70" s="97"/>
      <c r="DD70" s="97"/>
      <c r="DE70" s="97"/>
      <c r="DF70" s="97"/>
      <c r="DG70" s="97"/>
      <c r="DH70" s="97"/>
      <c r="DI70" s="97"/>
      <c r="DJ70" s="97"/>
      <c r="DK70" s="97"/>
      <c r="DL70" s="97"/>
      <c r="DM70" s="97"/>
      <c r="DN70" s="97"/>
      <c r="DO70" s="97"/>
      <c r="DP70" s="97"/>
      <c r="DQ70" s="97"/>
      <c r="DR70" s="97"/>
      <c r="DS70" s="97"/>
      <c r="DT70" s="97"/>
      <c r="DU70" s="97"/>
      <c r="DV70" s="97"/>
      <c r="DW70" s="97"/>
      <c r="DX70" s="97"/>
      <c r="DY70" s="97"/>
      <c r="DZ70" s="97"/>
      <c r="EA70" s="97"/>
      <c r="EB70" s="97"/>
      <c r="EC70" s="97"/>
      <c r="ED70" s="97"/>
      <c r="EE70" s="97"/>
      <c r="EF70" s="97"/>
      <c r="EG70" s="97"/>
      <c r="EH70" s="97"/>
      <c r="EI70" s="97"/>
      <c r="EJ70" s="97"/>
      <c r="EK70" s="97"/>
      <c r="EL70" s="97"/>
      <c r="EM70" s="97"/>
      <c r="EN70" s="97"/>
      <c r="EO70" s="97"/>
      <c r="EP70" s="97"/>
      <c r="EQ70" s="97"/>
      <c r="ER70" s="97"/>
      <c r="ES70" s="97"/>
      <c r="ET70" s="97"/>
      <c r="EU70" s="97"/>
      <c r="EV70" s="97"/>
      <c r="EW70" s="97"/>
      <c r="EX70" s="97"/>
      <c r="EY70" s="97"/>
      <c r="EZ70" s="97"/>
      <c r="FA70" s="97"/>
      <c r="FB70" s="97"/>
      <c r="FC70" s="97"/>
      <c r="FD70" s="97"/>
      <c r="FE70" s="97"/>
      <c r="FF70" s="97"/>
      <c r="FG70" s="97"/>
      <c r="FH70" s="97"/>
      <c r="FI70" s="97"/>
      <c r="FJ70" s="97"/>
      <c r="FK70" s="97"/>
      <c r="FL70" s="97"/>
      <c r="FM70" s="97"/>
      <c r="FN70" s="97"/>
      <c r="FO70" s="97"/>
      <c r="FP70" s="97"/>
      <c r="FQ70" s="97"/>
      <c r="FR70" s="97"/>
      <c r="FS70" s="97"/>
      <c r="FT70" s="97"/>
      <c r="FU70" s="97"/>
      <c r="FV70" s="97"/>
      <c r="FW70" s="97"/>
      <c r="FX70" s="97"/>
      <c r="FY70" s="97"/>
      <c r="FZ70" s="97"/>
      <c r="GA70" s="97"/>
      <c r="GB70" s="97"/>
      <c r="GC70" s="97"/>
      <c r="GD70" s="97"/>
      <c r="GE70" s="97"/>
      <c r="GF70" s="97"/>
      <c r="GG70" s="97"/>
      <c r="GH70" s="97"/>
      <c r="GI70" s="97"/>
      <c r="GJ70" s="97"/>
      <c r="GK70" s="97"/>
      <c r="GL70" s="97"/>
      <c r="GM70" s="97"/>
      <c r="GN70" s="97"/>
      <c r="GO70" s="97"/>
      <c r="GP70" s="97"/>
      <c r="GQ70" s="97"/>
      <c r="GR70" s="97"/>
      <c r="GS70" s="97"/>
      <c r="GT70" s="97"/>
      <c r="GU70" s="97"/>
      <c r="GV70" s="97"/>
      <c r="GW70" s="97"/>
      <c r="GX70" s="97"/>
      <c r="GY70" s="97"/>
      <c r="GZ70" s="97"/>
      <c r="HA70" s="97"/>
      <c r="HB70" s="97"/>
      <c r="HC70" s="97"/>
      <c r="HD70" s="97"/>
      <c r="HE70" s="97"/>
      <c r="HF70" s="97"/>
      <c r="HG70" s="97"/>
      <c r="HH70" s="97"/>
      <c r="HI70" s="97"/>
      <c r="HJ70" s="97"/>
      <c r="HK70" s="97"/>
      <c r="HL70" s="97"/>
      <c r="HM70" s="97"/>
      <c r="HN70" s="97"/>
      <c r="HO70" s="97"/>
      <c r="HP70" s="97"/>
      <c r="HQ70" s="97"/>
      <c r="HR70" s="97"/>
      <c r="HS70" s="97"/>
      <c r="HT70" s="97"/>
      <c r="HU70" s="97"/>
      <c r="HV70" s="97"/>
      <c r="HW70" s="97"/>
      <c r="HX70" s="97"/>
      <c r="HY70" s="97"/>
      <c r="HZ70" s="97"/>
      <c r="IA70" s="97"/>
      <c r="IB70" s="97"/>
      <c r="IC70" s="97"/>
      <c r="ID70" s="97"/>
      <c r="IE70" s="97"/>
      <c r="IF70" s="97"/>
      <c r="IG70" s="97"/>
      <c r="IH70" s="97"/>
      <c r="II70" s="97"/>
      <c r="IJ70" s="97"/>
      <c r="IK70" s="97"/>
      <c r="IL70" s="97"/>
      <c r="IM70" s="97"/>
      <c r="IN70" s="97"/>
      <c r="IO70" s="97"/>
      <c r="IP70" s="97"/>
      <c r="IQ70" s="97"/>
      <c r="IR70" s="97"/>
      <c r="IS70" s="97"/>
      <c r="IT70" s="97"/>
      <c r="IU70" s="97"/>
      <c r="IV70" s="97"/>
      <c r="IW70" s="97"/>
      <c r="IX70" s="97"/>
      <c r="IY70" s="97"/>
      <c r="IZ70" s="97"/>
      <c r="JA70" s="97"/>
      <c r="JB70" s="97"/>
      <c r="JC70" s="97"/>
      <c r="JD70" s="97"/>
      <c r="JE70" s="97"/>
      <c r="JF70" s="97"/>
      <c r="JG70" s="97"/>
      <c r="JH70" s="97"/>
      <c r="JI70" s="97"/>
      <c r="JJ70" s="97"/>
      <c r="JK70" s="97"/>
    </row>
    <row r="71" spans="1:271" x14ac:dyDescent="0.15">
      <c r="A71" s="97"/>
      <c r="B71" s="97"/>
      <c r="C71" s="97"/>
      <c r="D71" s="97"/>
      <c r="E71" s="97"/>
      <c r="F71" s="97"/>
      <c r="G71" s="97"/>
      <c r="H71" s="97"/>
      <c r="I71" s="97"/>
      <c r="J71" s="97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  <c r="AF71" s="97"/>
      <c r="AG71" s="97"/>
      <c r="AH71" s="97"/>
      <c r="AI71" s="97"/>
      <c r="AJ71" s="97"/>
      <c r="AK71" s="97"/>
      <c r="AL71" s="97"/>
      <c r="AM71" s="97"/>
      <c r="AN71" s="97"/>
      <c r="AO71" s="97"/>
      <c r="AP71" s="97"/>
      <c r="AQ71" s="97"/>
      <c r="AR71" s="97"/>
      <c r="AS71" s="97"/>
      <c r="AT71" s="97"/>
      <c r="AU71" s="97"/>
      <c r="AV71" s="97"/>
      <c r="AW71" s="97"/>
      <c r="AX71" s="97"/>
      <c r="AY71" s="97"/>
      <c r="AZ71" s="97"/>
      <c r="BA71" s="97"/>
      <c r="BB71" s="97"/>
      <c r="BC71" s="97"/>
      <c r="BD71" s="97"/>
      <c r="BE71" s="97"/>
      <c r="BF71" s="97"/>
      <c r="BG71" s="97"/>
      <c r="BH71" s="97"/>
      <c r="BI71" s="97"/>
      <c r="BJ71" s="97"/>
      <c r="BK71" s="97"/>
      <c r="BL71" s="97"/>
      <c r="BM71" s="97"/>
      <c r="BN71" s="97"/>
      <c r="BO71" s="97"/>
      <c r="BP71" s="97"/>
      <c r="BQ71" s="97"/>
      <c r="BR71" s="97"/>
      <c r="BS71" s="97"/>
      <c r="BT71" s="97"/>
      <c r="BU71" s="97"/>
      <c r="BV71" s="97"/>
      <c r="BW71" s="97"/>
      <c r="BX71" s="97"/>
      <c r="BY71" s="97"/>
      <c r="BZ71" s="97"/>
      <c r="CA71" s="97"/>
      <c r="CB71" s="97"/>
      <c r="CC71" s="97"/>
      <c r="CD71" s="97"/>
      <c r="CE71" s="97"/>
      <c r="CF71" s="97"/>
      <c r="CG71" s="97"/>
      <c r="CH71" s="97"/>
      <c r="CI71" s="97"/>
      <c r="CJ71" s="97"/>
      <c r="CK71" s="97"/>
      <c r="CL71" s="97"/>
      <c r="CM71" s="97"/>
      <c r="CN71" s="97"/>
      <c r="CO71" s="97"/>
      <c r="CP71" s="97"/>
      <c r="CQ71" s="97"/>
      <c r="CR71" s="97"/>
      <c r="CS71" s="97"/>
      <c r="CT71" s="97"/>
      <c r="CU71" s="97"/>
      <c r="CV71" s="97"/>
      <c r="CW71" s="97"/>
      <c r="CX71" s="97"/>
      <c r="CY71" s="97"/>
      <c r="CZ71" s="97"/>
      <c r="DA71" s="97"/>
      <c r="DB71" s="97"/>
      <c r="DC71" s="97"/>
      <c r="DD71" s="97"/>
      <c r="DE71" s="97"/>
      <c r="DF71" s="97"/>
      <c r="DG71" s="97"/>
      <c r="DH71" s="97"/>
      <c r="DI71" s="97"/>
      <c r="DJ71" s="97"/>
      <c r="DK71" s="97"/>
      <c r="DL71" s="97"/>
      <c r="DM71" s="97"/>
      <c r="DN71" s="97"/>
      <c r="DO71" s="97"/>
      <c r="DP71" s="97"/>
      <c r="DQ71" s="97"/>
      <c r="DR71" s="97"/>
      <c r="DS71" s="97"/>
      <c r="DT71" s="97"/>
      <c r="DU71" s="97"/>
      <c r="DV71" s="97"/>
      <c r="DW71" s="97"/>
      <c r="DX71" s="97"/>
      <c r="DY71" s="97"/>
      <c r="DZ71" s="97"/>
      <c r="EA71" s="97"/>
      <c r="EB71" s="97"/>
      <c r="EC71" s="97"/>
      <c r="ED71" s="97"/>
      <c r="EE71" s="97"/>
      <c r="EF71" s="97"/>
      <c r="EG71" s="97"/>
      <c r="EH71" s="97"/>
      <c r="EI71" s="97"/>
      <c r="EJ71" s="97"/>
      <c r="EK71" s="97"/>
      <c r="EL71" s="97"/>
      <c r="EM71" s="97"/>
      <c r="EN71" s="97"/>
      <c r="EO71" s="97"/>
      <c r="EP71" s="97"/>
      <c r="EQ71" s="97"/>
      <c r="ER71" s="97"/>
      <c r="ES71" s="97"/>
      <c r="ET71" s="97"/>
      <c r="EU71" s="97"/>
      <c r="EV71" s="97"/>
      <c r="EW71" s="97"/>
      <c r="EX71" s="97"/>
      <c r="EY71" s="97"/>
      <c r="EZ71" s="97"/>
      <c r="FA71" s="97"/>
      <c r="FB71" s="97"/>
      <c r="FC71" s="97"/>
      <c r="FD71" s="97"/>
      <c r="FE71" s="97"/>
      <c r="FF71" s="97"/>
      <c r="FG71" s="97"/>
      <c r="FH71" s="97"/>
      <c r="FI71" s="97"/>
      <c r="FJ71" s="97"/>
      <c r="FK71" s="97"/>
      <c r="FL71" s="97"/>
      <c r="FM71" s="97"/>
      <c r="FN71" s="97"/>
      <c r="FO71" s="97"/>
      <c r="FP71" s="97"/>
      <c r="FQ71" s="97"/>
      <c r="FR71" s="97"/>
      <c r="FS71" s="97"/>
      <c r="FT71" s="97"/>
      <c r="FU71" s="97"/>
      <c r="FV71" s="97"/>
      <c r="FW71" s="97"/>
      <c r="FX71" s="97"/>
      <c r="FY71" s="97"/>
      <c r="FZ71" s="97"/>
      <c r="GA71" s="97"/>
      <c r="GB71" s="97"/>
      <c r="GC71" s="97"/>
      <c r="GD71" s="97"/>
      <c r="GE71" s="97"/>
      <c r="GF71" s="97"/>
      <c r="GG71" s="97"/>
      <c r="GH71" s="97"/>
      <c r="GI71" s="97"/>
      <c r="GJ71" s="97"/>
      <c r="GK71" s="97"/>
      <c r="GL71" s="97"/>
      <c r="GM71" s="97"/>
      <c r="GN71" s="97"/>
      <c r="GO71" s="97"/>
      <c r="GP71" s="97"/>
      <c r="GQ71" s="97"/>
      <c r="GR71" s="97"/>
      <c r="GS71" s="97"/>
      <c r="GT71" s="97"/>
      <c r="GU71" s="97"/>
      <c r="GV71" s="97"/>
      <c r="GW71" s="97"/>
      <c r="GX71" s="97"/>
      <c r="GY71" s="97"/>
      <c r="GZ71" s="97"/>
      <c r="HA71" s="97"/>
      <c r="HB71" s="97"/>
      <c r="HC71" s="97"/>
      <c r="HD71" s="97"/>
      <c r="HE71" s="97"/>
      <c r="HF71" s="97"/>
      <c r="HG71" s="97"/>
      <c r="HH71" s="97"/>
      <c r="HI71" s="97"/>
      <c r="HJ71" s="97"/>
      <c r="HK71" s="97"/>
      <c r="HL71" s="97"/>
      <c r="HM71" s="97"/>
      <c r="HN71" s="97"/>
      <c r="HO71" s="97"/>
      <c r="HP71" s="97"/>
      <c r="HQ71" s="97"/>
      <c r="HR71" s="97"/>
      <c r="HS71" s="97"/>
      <c r="HT71" s="97"/>
      <c r="HU71" s="97"/>
      <c r="HV71" s="97"/>
      <c r="HW71" s="97"/>
      <c r="HX71" s="97"/>
      <c r="HY71" s="97"/>
      <c r="HZ71" s="97"/>
      <c r="IA71" s="97"/>
      <c r="IB71" s="97"/>
      <c r="IC71" s="97"/>
      <c r="ID71" s="97"/>
      <c r="IE71" s="97"/>
      <c r="IF71" s="97"/>
      <c r="IG71" s="97"/>
      <c r="IH71" s="97"/>
      <c r="II71" s="97"/>
      <c r="IJ71" s="97"/>
      <c r="IK71" s="97"/>
      <c r="IL71" s="97"/>
      <c r="IM71" s="97"/>
      <c r="IN71" s="97"/>
      <c r="IO71" s="97"/>
      <c r="IP71" s="97"/>
      <c r="IQ71" s="97"/>
      <c r="IR71" s="97"/>
      <c r="IS71" s="97"/>
      <c r="IT71" s="97"/>
      <c r="IU71" s="97"/>
      <c r="IV71" s="97"/>
      <c r="IW71" s="97"/>
      <c r="IX71" s="97"/>
      <c r="IY71" s="97"/>
      <c r="IZ71" s="97"/>
      <c r="JA71" s="97"/>
      <c r="JB71" s="97"/>
      <c r="JC71" s="97"/>
      <c r="JD71" s="97"/>
      <c r="JE71" s="97"/>
      <c r="JF71" s="97"/>
      <c r="JG71" s="97"/>
      <c r="JH71" s="97"/>
      <c r="JI71" s="97"/>
      <c r="JJ71" s="97"/>
      <c r="JK71" s="97"/>
    </row>
    <row r="72" spans="1:271" x14ac:dyDescent="0.15">
      <c r="A72" s="97"/>
      <c r="B72" s="97"/>
      <c r="C72" s="97"/>
      <c r="D72" s="97"/>
      <c r="E72" s="97"/>
      <c r="F72" s="97"/>
      <c r="G72" s="97"/>
      <c r="H72" s="97"/>
      <c r="I72" s="97"/>
      <c r="J72" s="97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  <c r="AF72" s="97"/>
      <c r="AG72" s="97"/>
      <c r="AH72" s="97"/>
      <c r="AI72" s="97"/>
      <c r="AJ72" s="97"/>
      <c r="AK72" s="97"/>
      <c r="AL72" s="97"/>
      <c r="AM72" s="97"/>
      <c r="AN72" s="97"/>
      <c r="AO72" s="97"/>
      <c r="AP72" s="97"/>
      <c r="AQ72" s="97"/>
      <c r="AR72" s="97"/>
      <c r="AS72" s="97"/>
      <c r="AT72" s="97"/>
      <c r="AU72" s="97"/>
      <c r="AV72" s="97"/>
      <c r="AW72" s="97"/>
      <c r="AX72" s="97"/>
      <c r="AY72" s="97"/>
      <c r="AZ72" s="97"/>
      <c r="BA72" s="97"/>
      <c r="BB72" s="97"/>
      <c r="BC72" s="97"/>
      <c r="BD72" s="97"/>
      <c r="BE72" s="97"/>
      <c r="BF72" s="97"/>
      <c r="BG72" s="97"/>
      <c r="BH72" s="97"/>
      <c r="BI72" s="97"/>
      <c r="BJ72" s="97"/>
      <c r="BK72" s="97"/>
      <c r="BL72" s="97"/>
      <c r="BM72" s="97"/>
      <c r="BN72" s="97"/>
      <c r="BO72" s="97"/>
      <c r="BP72" s="97"/>
      <c r="BQ72" s="97"/>
      <c r="BR72" s="97"/>
      <c r="BS72" s="97"/>
      <c r="BT72" s="97"/>
      <c r="BU72" s="97"/>
      <c r="BV72" s="97"/>
      <c r="BW72" s="97"/>
      <c r="BX72" s="97"/>
      <c r="BY72" s="97"/>
      <c r="BZ72" s="97"/>
      <c r="CA72" s="97"/>
      <c r="CB72" s="97"/>
      <c r="CC72" s="97"/>
      <c r="CD72" s="97"/>
      <c r="CE72" s="97"/>
      <c r="CF72" s="97"/>
      <c r="CG72" s="97"/>
      <c r="CH72" s="97"/>
      <c r="CI72" s="97"/>
      <c r="CJ72" s="97"/>
      <c r="CK72" s="97"/>
      <c r="CL72" s="97"/>
      <c r="CM72" s="97"/>
      <c r="CN72" s="97"/>
      <c r="CO72" s="97"/>
      <c r="CP72" s="97"/>
      <c r="CQ72" s="97"/>
      <c r="CR72" s="97"/>
      <c r="CS72" s="97"/>
      <c r="CT72" s="97"/>
      <c r="CU72" s="97"/>
      <c r="CV72" s="97"/>
      <c r="CW72" s="97"/>
      <c r="CX72" s="97"/>
      <c r="CY72" s="97"/>
      <c r="CZ72" s="97"/>
      <c r="DA72" s="97"/>
      <c r="DB72" s="97"/>
      <c r="DC72" s="97"/>
      <c r="DD72" s="97"/>
      <c r="DE72" s="97"/>
      <c r="DF72" s="97"/>
      <c r="DG72" s="97"/>
      <c r="DH72" s="97"/>
      <c r="DI72" s="97"/>
      <c r="DJ72" s="97"/>
      <c r="DK72" s="97"/>
      <c r="DL72" s="97"/>
      <c r="DM72" s="97"/>
      <c r="DN72" s="97"/>
      <c r="DO72" s="97"/>
      <c r="DP72" s="97"/>
      <c r="DQ72" s="97"/>
      <c r="DR72" s="97"/>
      <c r="DS72" s="97"/>
      <c r="DT72" s="97"/>
      <c r="DU72" s="97"/>
      <c r="DV72" s="97"/>
      <c r="DW72" s="97"/>
      <c r="DX72" s="97"/>
      <c r="DY72" s="97"/>
      <c r="DZ72" s="97"/>
      <c r="EA72" s="97"/>
      <c r="EB72" s="97"/>
      <c r="EC72" s="97"/>
      <c r="ED72" s="97"/>
      <c r="EE72" s="97"/>
      <c r="EF72" s="97"/>
      <c r="EG72" s="97"/>
      <c r="EH72" s="97"/>
      <c r="EI72" s="97"/>
      <c r="EJ72" s="97"/>
      <c r="EK72" s="97"/>
      <c r="EL72" s="97"/>
      <c r="EM72" s="97"/>
      <c r="EN72" s="97"/>
      <c r="EO72" s="97"/>
      <c r="EP72" s="97"/>
      <c r="EQ72" s="97"/>
      <c r="ER72" s="97"/>
      <c r="ES72" s="97"/>
      <c r="ET72" s="97"/>
      <c r="EU72" s="97"/>
      <c r="EV72" s="97"/>
      <c r="EW72" s="97"/>
      <c r="EX72" s="97"/>
      <c r="EY72" s="97"/>
      <c r="EZ72" s="97"/>
      <c r="FA72" s="97"/>
      <c r="FB72" s="97"/>
      <c r="FC72" s="97"/>
      <c r="FD72" s="97"/>
      <c r="FE72" s="97"/>
      <c r="FF72" s="97"/>
      <c r="FG72" s="97"/>
      <c r="FH72" s="97"/>
      <c r="FI72" s="97"/>
      <c r="FJ72" s="97"/>
      <c r="FK72" s="97"/>
      <c r="FL72" s="97"/>
      <c r="FM72" s="97"/>
      <c r="FN72" s="97"/>
      <c r="FO72" s="97"/>
      <c r="FP72" s="97"/>
      <c r="FQ72" s="97"/>
      <c r="FR72" s="97"/>
      <c r="FS72" s="97"/>
      <c r="FT72" s="97"/>
      <c r="FU72" s="97"/>
      <c r="FV72" s="97"/>
      <c r="FW72" s="97"/>
      <c r="FX72" s="97"/>
      <c r="FY72" s="97"/>
      <c r="FZ72" s="97"/>
      <c r="GA72" s="97"/>
      <c r="GB72" s="97"/>
      <c r="GC72" s="97"/>
      <c r="GD72" s="97"/>
      <c r="GE72" s="97"/>
      <c r="GF72" s="97"/>
      <c r="GG72" s="97"/>
      <c r="GH72" s="97"/>
      <c r="GI72" s="97"/>
      <c r="GJ72" s="97"/>
      <c r="GK72" s="97"/>
      <c r="GL72" s="97"/>
      <c r="GM72" s="97"/>
      <c r="GN72" s="97"/>
      <c r="GO72" s="97"/>
      <c r="GP72" s="97"/>
      <c r="GQ72" s="97"/>
      <c r="GR72" s="97"/>
      <c r="GS72" s="97"/>
      <c r="GT72" s="97"/>
      <c r="GU72" s="97"/>
      <c r="GV72" s="97"/>
      <c r="GW72" s="97"/>
      <c r="GX72" s="97"/>
      <c r="GY72" s="97"/>
      <c r="GZ72" s="97"/>
      <c r="HA72" s="97"/>
      <c r="HB72" s="97"/>
      <c r="HC72" s="97"/>
      <c r="HD72" s="97"/>
      <c r="HE72" s="97"/>
      <c r="HF72" s="97"/>
      <c r="HG72" s="97"/>
      <c r="HH72" s="97"/>
      <c r="HI72" s="97"/>
      <c r="HJ72" s="97"/>
      <c r="HK72" s="97"/>
      <c r="HL72" s="97"/>
      <c r="HM72" s="97"/>
      <c r="HN72" s="97"/>
      <c r="HO72" s="97"/>
      <c r="HP72" s="97"/>
      <c r="HQ72" s="97"/>
      <c r="HR72" s="97"/>
      <c r="HS72" s="97"/>
      <c r="HT72" s="97"/>
      <c r="HU72" s="97"/>
      <c r="HV72" s="97"/>
      <c r="HW72" s="97"/>
      <c r="HX72" s="97"/>
      <c r="HY72" s="97"/>
      <c r="HZ72" s="97"/>
      <c r="IA72" s="97"/>
      <c r="IB72" s="97"/>
      <c r="IC72" s="97"/>
      <c r="ID72" s="97"/>
      <c r="IE72" s="97"/>
      <c r="IF72" s="97"/>
      <c r="IG72" s="97"/>
      <c r="IH72" s="97"/>
      <c r="II72" s="97"/>
      <c r="IJ72" s="97"/>
      <c r="IK72" s="97"/>
      <c r="IL72" s="97"/>
      <c r="IM72" s="97"/>
      <c r="IN72" s="97"/>
      <c r="IO72" s="97"/>
      <c r="IP72" s="97"/>
      <c r="IQ72" s="97"/>
      <c r="IR72" s="97"/>
      <c r="IS72" s="97"/>
      <c r="IT72" s="97"/>
      <c r="IU72" s="97"/>
      <c r="IV72" s="97"/>
      <c r="IW72" s="97"/>
      <c r="IX72" s="97"/>
      <c r="IY72" s="97"/>
      <c r="IZ72" s="97"/>
      <c r="JA72" s="97"/>
      <c r="JB72" s="97"/>
      <c r="JC72" s="97"/>
      <c r="JD72" s="97"/>
      <c r="JE72" s="97"/>
      <c r="JF72" s="97"/>
      <c r="JG72" s="97"/>
      <c r="JH72" s="97"/>
      <c r="JI72" s="97"/>
      <c r="JJ72" s="97"/>
      <c r="JK72" s="97"/>
    </row>
    <row r="73" spans="1:271" x14ac:dyDescent="0.15">
      <c r="A73" s="97"/>
      <c r="B73" s="97"/>
      <c r="C73" s="97"/>
      <c r="D73" s="97"/>
      <c r="E73" s="97"/>
      <c r="F73" s="97"/>
      <c r="G73" s="97"/>
      <c r="H73" s="97"/>
      <c r="I73" s="97"/>
      <c r="J73" s="97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  <c r="AF73" s="97"/>
      <c r="AG73" s="97"/>
      <c r="AH73" s="97"/>
      <c r="AI73" s="97"/>
      <c r="AJ73" s="97"/>
      <c r="AK73" s="97"/>
      <c r="AL73" s="97"/>
      <c r="AM73" s="97"/>
      <c r="AN73" s="97"/>
      <c r="AO73" s="97"/>
      <c r="AP73" s="97"/>
      <c r="AQ73" s="97"/>
      <c r="AR73" s="97"/>
      <c r="AS73" s="97"/>
      <c r="AT73" s="97"/>
      <c r="AU73" s="97"/>
      <c r="AV73" s="97"/>
      <c r="AW73" s="97"/>
      <c r="AX73" s="97"/>
      <c r="AY73" s="97"/>
      <c r="AZ73" s="97"/>
      <c r="BA73" s="97"/>
      <c r="BB73" s="97"/>
      <c r="BC73" s="97"/>
      <c r="BD73" s="97"/>
      <c r="BE73" s="97"/>
      <c r="BF73" s="97"/>
      <c r="BG73" s="97"/>
      <c r="BH73" s="97"/>
      <c r="BI73" s="97"/>
      <c r="BJ73" s="97"/>
      <c r="BK73" s="97"/>
      <c r="BL73" s="97"/>
      <c r="BM73" s="97"/>
      <c r="BN73" s="97"/>
      <c r="BO73" s="97"/>
      <c r="BP73" s="97"/>
      <c r="BQ73" s="97"/>
      <c r="BR73" s="97"/>
      <c r="BS73" s="97"/>
      <c r="BT73" s="97"/>
      <c r="BU73" s="97"/>
      <c r="BV73" s="97"/>
      <c r="BW73" s="97"/>
      <c r="BX73" s="97"/>
      <c r="BY73" s="97"/>
      <c r="BZ73" s="97"/>
      <c r="CA73" s="97"/>
      <c r="CB73" s="97"/>
      <c r="CC73" s="97"/>
      <c r="CD73" s="97"/>
      <c r="CE73" s="97"/>
      <c r="CF73" s="97"/>
      <c r="CG73" s="97"/>
      <c r="CH73" s="97"/>
      <c r="CI73" s="97"/>
      <c r="CJ73" s="97"/>
      <c r="CK73" s="97"/>
      <c r="CL73" s="97"/>
      <c r="CM73" s="97"/>
      <c r="CN73" s="97"/>
      <c r="CO73" s="97"/>
      <c r="CP73" s="97"/>
      <c r="CQ73" s="97"/>
      <c r="CR73" s="97"/>
      <c r="CS73" s="97"/>
      <c r="CT73" s="97"/>
      <c r="CU73" s="97"/>
      <c r="CV73" s="97"/>
      <c r="CW73" s="97"/>
      <c r="CX73" s="97"/>
      <c r="CY73" s="97"/>
      <c r="CZ73" s="97"/>
      <c r="DA73" s="97"/>
      <c r="DB73" s="97"/>
      <c r="DC73" s="97"/>
      <c r="DD73" s="97"/>
      <c r="DE73" s="97"/>
      <c r="DF73" s="97"/>
      <c r="DG73" s="97"/>
      <c r="DH73" s="97"/>
      <c r="DI73" s="97"/>
      <c r="DJ73" s="97"/>
      <c r="DK73" s="97"/>
      <c r="DL73" s="97"/>
      <c r="DM73" s="97"/>
      <c r="DN73" s="97"/>
      <c r="DO73" s="97"/>
      <c r="DP73" s="97"/>
      <c r="DQ73" s="97"/>
      <c r="DR73" s="97"/>
      <c r="DS73" s="97"/>
      <c r="DT73" s="97"/>
      <c r="DU73" s="97"/>
      <c r="DV73" s="97"/>
      <c r="DW73" s="97"/>
      <c r="DX73" s="97"/>
      <c r="DY73" s="97"/>
      <c r="DZ73" s="97"/>
      <c r="EA73" s="97"/>
      <c r="EB73" s="97"/>
      <c r="EC73" s="97"/>
      <c r="ED73" s="97"/>
      <c r="EE73" s="97"/>
      <c r="EF73" s="97"/>
      <c r="EG73" s="97"/>
      <c r="EH73" s="97"/>
      <c r="EI73" s="97"/>
      <c r="EJ73" s="97"/>
      <c r="EK73" s="97"/>
      <c r="EL73" s="97"/>
      <c r="EM73" s="97"/>
      <c r="EN73" s="97"/>
      <c r="EO73" s="97"/>
      <c r="EP73" s="97"/>
      <c r="EQ73" s="97"/>
      <c r="ER73" s="97"/>
      <c r="ES73" s="97"/>
      <c r="ET73" s="97"/>
      <c r="EU73" s="97"/>
      <c r="EV73" s="97"/>
      <c r="EW73" s="97"/>
      <c r="EX73" s="97"/>
      <c r="EY73" s="97"/>
      <c r="EZ73" s="97"/>
      <c r="FA73" s="97"/>
      <c r="FB73" s="97"/>
      <c r="FC73" s="97"/>
      <c r="FD73" s="97"/>
      <c r="FE73" s="97"/>
      <c r="FF73" s="97"/>
      <c r="FG73" s="97"/>
      <c r="FH73" s="97"/>
      <c r="FI73" s="97"/>
      <c r="FJ73" s="97"/>
      <c r="FK73" s="97"/>
      <c r="FL73" s="97"/>
      <c r="FM73" s="97"/>
      <c r="FN73" s="97"/>
      <c r="FO73" s="97"/>
      <c r="FP73" s="97"/>
      <c r="FQ73" s="97"/>
      <c r="FR73" s="97"/>
      <c r="FS73" s="97"/>
      <c r="FT73" s="97"/>
      <c r="FU73" s="97"/>
      <c r="FV73" s="97"/>
      <c r="FW73" s="97"/>
      <c r="FX73" s="97"/>
      <c r="FY73" s="97"/>
      <c r="FZ73" s="97"/>
      <c r="GA73" s="97"/>
      <c r="GB73" s="97"/>
      <c r="GC73" s="97"/>
      <c r="GD73" s="97"/>
      <c r="GE73" s="97"/>
      <c r="GF73" s="97"/>
      <c r="GG73" s="97"/>
      <c r="GH73" s="97"/>
      <c r="GI73" s="97"/>
      <c r="GJ73" s="97"/>
      <c r="GK73" s="97"/>
      <c r="GL73" s="97"/>
      <c r="GM73" s="97"/>
      <c r="GN73" s="97"/>
      <c r="GO73" s="97"/>
      <c r="GP73" s="97"/>
      <c r="GQ73" s="97"/>
      <c r="GR73" s="97"/>
      <c r="GS73" s="97"/>
      <c r="GT73" s="97"/>
      <c r="GU73" s="97"/>
      <c r="GV73" s="97"/>
      <c r="GW73" s="97"/>
      <c r="GX73" s="97"/>
      <c r="GY73" s="97"/>
      <c r="GZ73" s="97"/>
      <c r="HA73" s="97"/>
      <c r="HB73" s="97"/>
      <c r="HC73" s="97"/>
      <c r="HD73" s="97"/>
      <c r="HE73" s="97"/>
      <c r="HF73" s="97"/>
      <c r="HG73" s="97"/>
      <c r="HH73" s="97"/>
      <c r="HI73" s="97"/>
      <c r="HJ73" s="97"/>
      <c r="HK73" s="97"/>
      <c r="HL73" s="97"/>
      <c r="HM73" s="97"/>
      <c r="HN73" s="97"/>
      <c r="HO73" s="97"/>
      <c r="HP73" s="97"/>
      <c r="HQ73" s="97"/>
      <c r="HR73" s="97"/>
      <c r="HS73" s="97"/>
      <c r="HT73" s="97"/>
      <c r="HU73" s="97"/>
      <c r="HV73" s="97"/>
      <c r="HW73" s="97"/>
      <c r="HX73" s="97"/>
      <c r="HY73" s="97"/>
      <c r="HZ73" s="97"/>
      <c r="IA73" s="97"/>
      <c r="IB73" s="97"/>
      <c r="IC73" s="97"/>
      <c r="ID73" s="97"/>
      <c r="IE73" s="97"/>
      <c r="IF73" s="97"/>
      <c r="IG73" s="97"/>
      <c r="IH73" s="97"/>
      <c r="II73" s="97"/>
      <c r="IJ73" s="97"/>
      <c r="IK73" s="97"/>
      <c r="IL73" s="97"/>
      <c r="IM73" s="97"/>
      <c r="IN73" s="97"/>
      <c r="IO73" s="97"/>
      <c r="IP73" s="97"/>
      <c r="IQ73" s="97"/>
      <c r="IR73" s="97"/>
      <c r="IS73" s="97"/>
      <c r="IT73" s="97"/>
      <c r="IU73" s="97"/>
      <c r="IV73" s="97"/>
      <c r="IW73" s="97"/>
      <c r="IX73" s="97"/>
      <c r="IY73" s="97"/>
      <c r="IZ73" s="97"/>
      <c r="JA73" s="97"/>
      <c r="JB73" s="97"/>
      <c r="JC73" s="97"/>
      <c r="JD73" s="97"/>
      <c r="JE73" s="97"/>
      <c r="JF73" s="97"/>
      <c r="JG73" s="97"/>
      <c r="JH73" s="97"/>
      <c r="JI73" s="97"/>
      <c r="JJ73" s="97"/>
      <c r="JK73" s="97"/>
    </row>
    <row r="74" spans="1:271" x14ac:dyDescent="0.15">
      <c r="A74" s="97"/>
      <c r="B74" s="97"/>
      <c r="C74" s="97"/>
      <c r="D74" s="97"/>
      <c r="E74" s="97"/>
      <c r="F74" s="97"/>
      <c r="G74" s="97"/>
      <c r="H74" s="97"/>
      <c r="I74" s="97"/>
      <c r="J74" s="97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  <c r="AF74" s="97"/>
      <c r="AG74" s="97"/>
      <c r="AH74" s="97"/>
      <c r="AI74" s="97"/>
      <c r="AJ74" s="97"/>
      <c r="AK74" s="97"/>
      <c r="AL74" s="97"/>
      <c r="AM74" s="97"/>
      <c r="AN74" s="97"/>
      <c r="AO74" s="97"/>
      <c r="AP74" s="97"/>
      <c r="AQ74" s="97"/>
      <c r="AR74" s="97"/>
      <c r="AS74" s="97"/>
      <c r="AT74" s="97"/>
      <c r="AU74" s="97"/>
      <c r="AV74" s="97"/>
      <c r="AW74" s="97"/>
      <c r="AX74" s="97"/>
      <c r="AY74" s="97"/>
      <c r="AZ74" s="97"/>
      <c r="BA74" s="97"/>
      <c r="BB74" s="97"/>
      <c r="BC74" s="97"/>
      <c r="BD74" s="97"/>
      <c r="BE74" s="97"/>
      <c r="BF74" s="97"/>
      <c r="BG74" s="97"/>
      <c r="BH74" s="97"/>
      <c r="BI74" s="97"/>
      <c r="BJ74" s="97"/>
      <c r="BK74" s="97"/>
      <c r="BL74" s="97"/>
      <c r="BM74" s="97"/>
      <c r="BN74" s="97"/>
      <c r="BO74" s="97"/>
      <c r="BP74" s="97"/>
      <c r="BQ74" s="97"/>
      <c r="BR74" s="97"/>
      <c r="BS74" s="97"/>
      <c r="BT74" s="97"/>
      <c r="BU74" s="97"/>
      <c r="BV74" s="97"/>
      <c r="BW74" s="97"/>
      <c r="BX74" s="97"/>
      <c r="BY74" s="97"/>
      <c r="BZ74" s="97"/>
      <c r="CA74" s="97"/>
      <c r="CB74" s="97"/>
      <c r="CC74" s="97"/>
      <c r="CD74" s="97"/>
      <c r="CE74" s="97"/>
      <c r="CF74" s="97"/>
      <c r="CG74" s="97"/>
      <c r="CH74" s="97"/>
      <c r="CI74" s="97"/>
      <c r="CJ74" s="97"/>
      <c r="CK74" s="97"/>
      <c r="CL74" s="97"/>
      <c r="CM74" s="97"/>
      <c r="CN74" s="97"/>
      <c r="CO74" s="97"/>
      <c r="CP74" s="97"/>
      <c r="CQ74" s="97"/>
      <c r="CR74" s="97"/>
      <c r="CS74" s="97"/>
      <c r="CT74" s="97"/>
      <c r="CU74" s="97"/>
      <c r="CV74" s="97"/>
      <c r="CW74" s="97"/>
      <c r="CX74" s="97"/>
      <c r="CY74" s="97"/>
      <c r="CZ74" s="97"/>
      <c r="DA74" s="97"/>
      <c r="DB74" s="97"/>
      <c r="DC74" s="97"/>
      <c r="DD74" s="97"/>
      <c r="DE74" s="97"/>
      <c r="DF74" s="97"/>
      <c r="DG74" s="97"/>
      <c r="DH74" s="97"/>
      <c r="DI74" s="97"/>
      <c r="DJ74" s="97"/>
      <c r="DK74" s="97"/>
      <c r="DL74" s="97"/>
      <c r="DM74" s="97"/>
      <c r="DN74" s="97"/>
      <c r="DO74" s="97"/>
      <c r="DP74" s="97"/>
      <c r="DQ74" s="97"/>
      <c r="DR74" s="97"/>
      <c r="DS74" s="97"/>
      <c r="DT74" s="97"/>
      <c r="DU74" s="97"/>
      <c r="DV74" s="97"/>
      <c r="DW74" s="97"/>
      <c r="DX74" s="97"/>
      <c r="DY74" s="97"/>
      <c r="DZ74" s="97"/>
      <c r="EA74" s="97"/>
      <c r="EB74" s="97"/>
      <c r="EC74" s="97"/>
      <c r="ED74" s="97"/>
      <c r="EE74" s="97"/>
      <c r="EF74" s="97"/>
      <c r="EG74" s="97"/>
      <c r="EH74" s="97"/>
      <c r="EI74" s="97"/>
      <c r="EJ74" s="97"/>
      <c r="EK74" s="97"/>
      <c r="EL74" s="97"/>
      <c r="EM74" s="97"/>
      <c r="EN74" s="97"/>
      <c r="EO74" s="97"/>
      <c r="EP74" s="97"/>
      <c r="EQ74" s="97"/>
      <c r="ER74" s="97"/>
      <c r="ES74" s="97"/>
      <c r="ET74" s="97"/>
      <c r="EU74" s="97"/>
      <c r="EV74" s="97"/>
      <c r="EW74" s="97"/>
      <c r="EX74" s="97"/>
      <c r="EY74" s="97"/>
      <c r="EZ74" s="97"/>
      <c r="FA74" s="97"/>
      <c r="FB74" s="97"/>
      <c r="FC74" s="97"/>
      <c r="FD74" s="97"/>
      <c r="FE74" s="97"/>
      <c r="FF74" s="97"/>
      <c r="FG74" s="97"/>
      <c r="FH74" s="97"/>
      <c r="FI74" s="97"/>
      <c r="FJ74" s="97"/>
      <c r="FK74" s="97"/>
      <c r="FL74" s="97"/>
      <c r="FM74" s="97"/>
      <c r="FN74" s="97"/>
      <c r="FO74" s="97"/>
      <c r="FP74" s="97"/>
      <c r="FQ74" s="97"/>
      <c r="FR74" s="97"/>
      <c r="FS74" s="97"/>
      <c r="FT74" s="97"/>
      <c r="FU74" s="97"/>
      <c r="FV74" s="97"/>
      <c r="FW74" s="97"/>
      <c r="FX74" s="97"/>
      <c r="FY74" s="97"/>
      <c r="FZ74" s="97"/>
      <c r="GA74" s="97"/>
      <c r="GB74" s="97"/>
      <c r="GC74" s="97"/>
      <c r="GD74" s="97"/>
      <c r="GE74" s="97"/>
      <c r="GF74" s="97"/>
      <c r="GG74" s="97"/>
      <c r="GH74" s="97"/>
      <c r="GI74" s="97"/>
      <c r="GJ74" s="97"/>
      <c r="GK74" s="97"/>
      <c r="GL74" s="97"/>
      <c r="GM74" s="97"/>
      <c r="GN74" s="97"/>
      <c r="GO74" s="97"/>
      <c r="GP74" s="97"/>
      <c r="GQ74" s="97"/>
      <c r="GR74" s="97"/>
      <c r="GS74" s="97"/>
      <c r="GT74" s="97"/>
      <c r="GU74" s="97"/>
      <c r="GV74" s="97"/>
      <c r="GW74" s="97"/>
      <c r="GX74" s="97"/>
      <c r="GY74" s="97"/>
      <c r="GZ74" s="97"/>
      <c r="HA74" s="97"/>
      <c r="HB74" s="97"/>
      <c r="HC74" s="97"/>
      <c r="HD74" s="97"/>
      <c r="HE74" s="97"/>
      <c r="HF74" s="97"/>
      <c r="HG74" s="97"/>
      <c r="HH74" s="97"/>
      <c r="HI74" s="97"/>
      <c r="HJ74" s="97"/>
      <c r="HK74" s="97"/>
      <c r="HL74" s="97"/>
      <c r="HM74" s="97"/>
      <c r="HN74" s="97"/>
      <c r="HO74" s="97"/>
      <c r="HP74" s="97"/>
      <c r="HQ74" s="97"/>
      <c r="HR74" s="97"/>
      <c r="HS74" s="97"/>
      <c r="HT74" s="97"/>
      <c r="HU74" s="97"/>
      <c r="HV74" s="97"/>
      <c r="HW74" s="97"/>
      <c r="HX74" s="97"/>
      <c r="HY74" s="97"/>
      <c r="HZ74" s="97"/>
      <c r="IA74" s="97"/>
      <c r="IB74" s="97"/>
      <c r="IC74" s="97"/>
      <c r="ID74" s="97"/>
      <c r="IE74" s="97"/>
      <c r="IF74" s="97"/>
      <c r="IG74" s="97"/>
      <c r="IH74" s="97"/>
      <c r="II74" s="97"/>
      <c r="IJ74" s="97"/>
      <c r="IK74" s="97"/>
      <c r="IL74" s="97"/>
      <c r="IM74" s="97"/>
      <c r="IN74" s="97"/>
      <c r="IO74" s="97"/>
      <c r="IP74" s="97"/>
      <c r="IQ74" s="97"/>
      <c r="IR74" s="97"/>
      <c r="IS74" s="97"/>
      <c r="IT74" s="97"/>
      <c r="IU74" s="97"/>
      <c r="IV74" s="97"/>
      <c r="IW74" s="97"/>
      <c r="IX74" s="97"/>
      <c r="IY74" s="97"/>
      <c r="IZ74" s="97"/>
      <c r="JA74" s="97"/>
      <c r="JB74" s="97"/>
      <c r="JC74" s="97"/>
      <c r="JD74" s="97"/>
      <c r="JE74" s="97"/>
      <c r="JF74" s="97"/>
      <c r="JG74" s="97"/>
      <c r="JH74" s="97"/>
      <c r="JI74" s="97"/>
      <c r="JJ74" s="97"/>
      <c r="JK74" s="97"/>
    </row>
    <row r="75" spans="1:271" x14ac:dyDescent="0.15">
      <c r="A75" s="97"/>
      <c r="B75" s="97"/>
      <c r="C75" s="97"/>
      <c r="D75" s="97"/>
      <c r="E75" s="97"/>
      <c r="F75" s="97"/>
      <c r="G75" s="97"/>
      <c r="H75" s="97"/>
      <c r="I75" s="97"/>
      <c r="J75" s="97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  <c r="AF75" s="97"/>
      <c r="AG75" s="97"/>
      <c r="AH75" s="97"/>
      <c r="AI75" s="97"/>
      <c r="AJ75" s="97"/>
      <c r="AK75" s="97"/>
      <c r="AL75" s="97"/>
      <c r="AM75" s="97"/>
      <c r="AN75" s="97"/>
      <c r="AO75" s="97"/>
      <c r="AP75" s="97"/>
      <c r="AQ75" s="97"/>
      <c r="AR75" s="97"/>
      <c r="AS75" s="97"/>
      <c r="AT75" s="97"/>
      <c r="AU75" s="97"/>
      <c r="AV75" s="97"/>
      <c r="AW75" s="97"/>
      <c r="AX75" s="97"/>
      <c r="AY75" s="97"/>
      <c r="AZ75" s="97"/>
      <c r="BA75" s="97"/>
      <c r="BB75" s="97"/>
      <c r="BC75" s="97"/>
      <c r="BD75" s="97"/>
      <c r="BE75" s="97"/>
      <c r="BF75" s="97"/>
      <c r="BG75" s="97"/>
      <c r="BH75" s="97"/>
      <c r="BI75" s="97"/>
      <c r="BJ75" s="97"/>
      <c r="BK75" s="97"/>
      <c r="BL75" s="97"/>
      <c r="BM75" s="97"/>
      <c r="BN75" s="97"/>
      <c r="BO75" s="97"/>
      <c r="BP75" s="97"/>
      <c r="BQ75" s="97"/>
      <c r="BR75" s="97"/>
      <c r="BS75" s="97"/>
      <c r="BT75" s="97"/>
      <c r="BU75" s="97"/>
      <c r="BV75" s="97"/>
      <c r="BW75" s="97"/>
      <c r="BX75" s="97"/>
      <c r="BY75" s="97"/>
      <c r="BZ75" s="97"/>
      <c r="CA75" s="97"/>
      <c r="CB75" s="97"/>
      <c r="CC75" s="97"/>
      <c r="CD75" s="97"/>
      <c r="CE75" s="97"/>
      <c r="CF75" s="97"/>
      <c r="CG75" s="97"/>
      <c r="CH75" s="97"/>
      <c r="CI75" s="97"/>
      <c r="CJ75" s="97"/>
      <c r="CK75" s="97"/>
      <c r="CL75" s="97"/>
      <c r="CM75" s="97"/>
      <c r="CN75" s="97"/>
      <c r="CO75" s="97"/>
      <c r="CP75" s="97"/>
      <c r="CQ75" s="97"/>
      <c r="CR75" s="97"/>
      <c r="CS75" s="97"/>
      <c r="CT75" s="97"/>
      <c r="CU75" s="97"/>
      <c r="CV75" s="97"/>
      <c r="CW75" s="97"/>
      <c r="CX75" s="97"/>
      <c r="CY75" s="97"/>
      <c r="CZ75" s="97"/>
      <c r="DA75" s="97"/>
      <c r="DB75" s="97"/>
      <c r="DC75" s="97"/>
      <c r="DD75" s="97"/>
      <c r="DE75" s="97"/>
      <c r="DF75" s="97"/>
      <c r="DG75" s="97"/>
      <c r="DH75" s="97"/>
      <c r="DI75" s="97"/>
      <c r="DJ75" s="97"/>
      <c r="DK75" s="97"/>
      <c r="DL75" s="97"/>
      <c r="DM75" s="97"/>
      <c r="DN75" s="97"/>
      <c r="DO75" s="97"/>
      <c r="DP75" s="97"/>
      <c r="DQ75" s="97"/>
      <c r="DR75" s="97"/>
      <c r="DS75" s="97"/>
      <c r="DT75" s="97"/>
      <c r="DU75" s="97"/>
      <c r="DV75" s="97"/>
      <c r="DW75" s="97"/>
      <c r="DX75" s="97"/>
      <c r="DY75" s="97"/>
      <c r="DZ75" s="97"/>
      <c r="EA75" s="97"/>
      <c r="EB75" s="97"/>
      <c r="EC75" s="97"/>
      <c r="ED75" s="97"/>
      <c r="EE75" s="97"/>
      <c r="EF75" s="97"/>
      <c r="EG75" s="97"/>
      <c r="EH75" s="97"/>
      <c r="EI75" s="97"/>
      <c r="EJ75" s="97"/>
      <c r="EK75" s="97"/>
      <c r="EL75" s="97"/>
      <c r="EM75" s="97"/>
      <c r="EN75" s="97"/>
      <c r="EO75" s="97"/>
      <c r="EP75" s="97"/>
      <c r="EQ75" s="97"/>
      <c r="ER75" s="97"/>
      <c r="ES75" s="97"/>
      <c r="ET75" s="97"/>
      <c r="EU75" s="97"/>
      <c r="EV75" s="97"/>
      <c r="EW75" s="97"/>
      <c r="EX75" s="97"/>
      <c r="EY75" s="97"/>
      <c r="EZ75" s="97"/>
      <c r="FA75" s="97"/>
      <c r="FB75" s="97"/>
      <c r="FC75" s="97"/>
      <c r="FD75" s="97"/>
      <c r="FE75" s="97"/>
      <c r="FF75" s="97"/>
      <c r="FG75" s="97"/>
      <c r="FH75" s="97"/>
      <c r="FI75" s="97"/>
      <c r="FJ75" s="97"/>
      <c r="FK75" s="97"/>
      <c r="FL75" s="97"/>
      <c r="FM75" s="97"/>
      <c r="FN75" s="97"/>
      <c r="FO75" s="97"/>
      <c r="FP75" s="97"/>
      <c r="FQ75" s="97"/>
      <c r="FR75" s="97"/>
      <c r="FS75" s="97"/>
      <c r="FT75" s="97"/>
      <c r="FU75" s="97"/>
      <c r="FV75" s="97"/>
      <c r="FW75" s="97"/>
      <c r="FX75" s="97"/>
      <c r="FY75" s="97"/>
      <c r="FZ75" s="97"/>
      <c r="GA75" s="97"/>
      <c r="GB75" s="97"/>
      <c r="GC75" s="97"/>
      <c r="GD75" s="97"/>
      <c r="GE75" s="97"/>
      <c r="GF75" s="97"/>
      <c r="GG75" s="97"/>
      <c r="GH75" s="97"/>
      <c r="GI75" s="97"/>
      <c r="GJ75" s="97"/>
      <c r="GK75" s="97"/>
      <c r="GL75" s="97"/>
      <c r="GM75" s="97"/>
      <c r="GN75" s="97"/>
      <c r="GO75" s="97"/>
      <c r="GP75" s="97"/>
      <c r="GQ75" s="97"/>
      <c r="GR75" s="97"/>
      <c r="GS75" s="97"/>
      <c r="GT75" s="97"/>
      <c r="GU75" s="97"/>
      <c r="GV75" s="97"/>
      <c r="GW75" s="97"/>
      <c r="GX75" s="97"/>
      <c r="GY75" s="97"/>
      <c r="GZ75" s="97"/>
      <c r="HA75" s="97"/>
      <c r="HB75" s="97"/>
      <c r="HC75" s="97"/>
      <c r="HD75" s="97"/>
      <c r="HE75" s="97"/>
      <c r="HF75" s="97"/>
      <c r="HG75" s="97"/>
      <c r="HH75" s="97"/>
      <c r="HI75" s="97"/>
      <c r="HJ75" s="97"/>
      <c r="HK75" s="97"/>
      <c r="HL75" s="97"/>
      <c r="HM75" s="97"/>
      <c r="HN75" s="97"/>
      <c r="HO75" s="97"/>
      <c r="HP75" s="97"/>
      <c r="HQ75" s="97"/>
      <c r="HR75" s="97"/>
      <c r="HS75" s="97"/>
      <c r="HT75" s="97"/>
      <c r="HU75" s="97"/>
      <c r="HV75" s="97"/>
      <c r="HW75" s="97"/>
      <c r="HX75" s="97"/>
      <c r="HY75" s="97"/>
      <c r="HZ75" s="97"/>
      <c r="IA75" s="97"/>
      <c r="IB75" s="97"/>
      <c r="IC75" s="97"/>
      <c r="ID75" s="97"/>
      <c r="IE75" s="97"/>
      <c r="IF75" s="97"/>
      <c r="IG75" s="97"/>
      <c r="IH75" s="97"/>
      <c r="II75" s="97"/>
      <c r="IJ75" s="97"/>
      <c r="IK75" s="97"/>
      <c r="IL75" s="97"/>
      <c r="IM75" s="97"/>
      <c r="IN75" s="97"/>
      <c r="IO75" s="97"/>
      <c r="IP75" s="97"/>
      <c r="IQ75" s="97"/>
      <c r="IR75" s="97"/>
      <c r="IS75" s="97"/>
      <c r="IT75" s="97"/>
      <c r="IU75" s="97"/>
      <c r="IV75" s="97"/>
      <c r="IW75" s="97"/>
      <c r="IX75" s="97"/>
      <c r="IY75" s="97"/>
      <c r="IZ75" s="97"/>
      <c r="JA75" s="97"/>
      <c r="JB75" s="97"/>
      <c r="JC75" s="97"/>
      <c r="JD75" s="97"/>
      <c r="JE75" s="97"/>
      <c r="JF75" s="97"/>
      <c r="JG75" s="97"/>
      <c r="JH75" s="97"/>
      <c r="JI75" s="97"/>
      <c r="JJ75" s="97"/>
      <c r="JK75" s="97"/>
    </row>
    <row r="76" spans="1:271" x14ac:dyDescent="0.15">
      <c r="A76" s="97"/>
      <c r="B76" s="97"/>
      <c r="C76" s="97"/>
      <c r="D76" s="97"/>
      <c r="E76" s="97"/>
      <c r="F76" s="97"/>
      <c r="G76" s="97"/>
      <c r="H76" s="97"/>
      <c r="I76" s="97"/>
      <c r="J76" s="97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  <c r="AF76" s="97"/>
      <c r="AG76" s="97"/>
      <c r="AH76" s="97"/>
      <c r="AI76" s="97"/>
      <c r="AJ76" s="97"/>
      <c r="AK76" s="97"/>
      <c r="AL76" s="97"/>
      <c r="AM76" s="97"/>
      <c r="AN76" s="97"/>
      <c r="AO76" s="97"/>
      <c r="AP76" s="97"/>
      <c r="AQ76" s="97"/>
      <c r="AR76" s="97"/>
      <c r="AS76" s="97"/>
      <c r="AT76" s="97"/>
      <c r="AU76" s="97"/>
      <c r="AV76" s="97"/>
      <c r="AW76" s="97"/>
      <c r="AX76" s="97"/>
      <c r="AY76" s="97"/>
      <c r="AZ76" s="97"/>
      <c r="BA76" s="97"/>
      <c r="BB76" s="97"/>
      <c r="BC76" s="97"/>
      <c r="BD76" s="97"/>
      <c r="BE76" s="97"/>
      <c r="BF76" s="97"/>
      <c r="BG76" s="97"/>
      <c r="BH76" s="97"/>
      <c r="BI76" s="97"/>
      <c r="BJ76" s="97"/>
      <c r="BK76" s="97"/>
      <c r="BL76" s="97"/>
      <c r="BM76" s="97"/>
      <c r="BN76" s="97"/>
      <c r="BO76" s="97"/>
      <c r="BP76" s="97"/>
      <c r="BQ76" s="97"/>
      <c r="BR76" s="97"/>
      <c r="BS76" s="97"/>
      <c r="BT76" s="97"/>
      <c r="BU76" s="97"/>
      <c r="BV76" s="97"/>
      <c r="BW76" s="97"/>
      <c r="BX76" s="97"/>
      <c r="BY76" s="97"/>
      <c r="BZ76" s="97"/>
      <c r="CA76" s="97"/>
      <c r="CB76" s="97"/>
      <c r="CC76" s="97"/>
      <c r="CD76" s="97"/>
      <c r="CE76" s="97"/>
      <c r="CF76" s="97"/>
      <c r="CG76" s="97"/>
      <c r="CH76" s="97"/>
      <c r="CI76" s="97"/>
      <c r="CJ76" s="97"/>
      <c r="CK76" s="97"/>
      <c r="CL76" s="97"/>
      <c r="CM76" s="97"/>
      <c r="CN76" s="97"/>
      <c r="CO76" s="97"/>
      <c r="CP76" s="97"/>
      <c r="CQ76" s="97"/>
      <c r="CR76" s="97"/>
      <c r="CS76" s="97"/>
      <c r="CT76" s="97"/>
      <c r="CU76" s="97"/>
      <c r="CV76" s="97"/>
      <c r="CW76" s="97"/>
      <c r="CX76" s="97"/>
      <c r="CY76" s="97"/>
      <c r="CZ76" s="97"/>
      <c r="DA76" s="97"/>
      <c r="DB76" s="97"/>
      <c r="DC76" s="97"/>
      <c r="DD76" s="97"/>
      <c r="DE76" s="97"/>
      <c r="DF76" s="97"/>
      <c r="DG76" s="97"/>
      <c r="DH76" s="97"/>
      <c r="DI76" s="97"/>
      <c r="DJ76" s="97"/>
      <c r="DK76" s="97"/>
      <c r="DL76" s="97"/>
      <c r="DM76" s="97"/>
      <c r="DN76" s="97"/>
      <c r="DO76" s="97"/>
      <c r="DP76" s="97"/>
      <c r="DQ76" s="97"/>
      <c r="DR76" s="97"/>
      <c r="DS76" s="97"/>
      <c r="DT76" s="97"/>
      <c r="DU76" s="97"/>
      <c r="DV76" s="97"/>
      <c r="DW76" s="97"/>
      <c r="DX76" s="97"/>
      <c r="DY76" s="97"/>
      <c r="DZ76" s="97"/>
      <c r="EA76" s="97"/>
      <c r="EB76" s="97"/>
      <c r="EC76" s="97"/>
      <c r="ED76" s="97"/>
      <c r="EE76" s="97"/>
      <c r="EF76" s="97"/>
      <c r="EG76" s="97"/>
      <c r="EH76" s="97"/>
      <c r="EI76" s="97"/>
      <c r="EJ76" s="97"/>
      <c r="EK76" s="97"/>
      <c r="EL76" s="97"/>
      <c r="EM76" s="97"/>
      <c r="EN76" s="97"/>
      <c r="EO76" s="97"/>
      <c r="EP76" s="97"/>
      <c r="EQ76" s="97"/>
      <c r="ER76" s="97"/>
      <c r="ES76" s="97"/>
      <c r="ET76" s="97"/>
      <c r="EU76" s="97"/>
      <c r="EV76" s="97"/>
      <c r="EW76" s="97"/>
      <c r="EX76" s="97"/>
      <c r="EY76" s="97"/>
      <c r="EZ76" s="97"/>
      <c r="FA76" s="97"/>
      <c r="FB76" s="97"/>
      <c r="FC76" s="97"/>
      <c r="FD76" s="97"/>
      <c r="FE76" s="97"/>
      <c r="FF76" s="97"/>
      <c r="FG76" s="97"/>
      <c r="FH76" s="97"/>
      <c r="FI76" s="97"/>
      <c r="FJ76" s="97"/>
      <c r="FK76" s="97"/>
      <c r="FL76" s="97"/>
      <c r="FM76" s="97"/>
      <c r="FN76" s="97"/>
      <c r="FO76" s="97"/>
      <c r="FP76" s="97"/>
      <c r="FQ76" s="97"/>
      <c r="FR76" s="97"/>
      <c r="FS76" s="97"/>
      <c r="FT76" s="97"/>
      <c r="FU76" s="97"/>
      <c r="FV76" s="97"/>
      <c r="FW76" s="97"/>
      <c r="FX76" s="97"/>
      <c r="FY76" s="97"/>
      <c r="FZ76" s="97"/>
      <c r="GA76" s="97"/>
      <c r="GB76" s="97"/>
      <c r="GC76" s="97"/>
      <c r="GD76" s="97"/>
      <c r="GE76" s="97"/>
      <c r="GF76" s="97"/>
      <c r="GG76" s="97"/>
      <c r="GH76" s="97"/>
      <c r="GI76" s="97"/>
      <c r="GJ76" s="97"/>
      <c r="GK76" s="97"/>
      <c r="GL76" s="97"/>
      <c r="GM76" s="97"/>
      <c r="GN76" s="97"/>
      <c r="GO76" s="97"/>
      <c r="GP76" s="97"/>
      <c r="GQ76" s="97"/>
      <c r="GR76" s="97"/>
      <c r="GS76" s="97"/>
      <c r="GT76" s="97"/>
      <c r="GU76" s="97"/>
      <c r="GV76" s="97"/>
      <c r="GW76" s="97"/>
      <c r="GX76" s="97"/>
      <c r="GY76" s="97"/>
      <c r="GZ76" s="97"/>
      <c r="HA76" s="97"/>
      <c r="HB76" s="97"/>
      <c r="HC76" s="97"/>
      <c r="HD76" s="97"/>
      <c r="HE76" s="97"/>
      <c r="HF76" s="97"/>
      <c r="HG76" s="97"/>
      <c r="HH76" s="97"/>
      <c r="HI76" s="97"/>
      <c r="HJ76" s="97"/>
      <c r="HK76" s="97"/>
      <c r="HL76" s="97"/>
      <c r="HM76" s="97"/>
      <c r="HN76" s="97"/>
      <c r="HO76" s="97"/>
      <c r="HP76" s="97"/>
      <c r="HQ76" s="97"/>
      <c r="HR76" s="97"/>
      <c r="HS76" s="97"/>
      <c r="HT76" s="97"/>
      <c r="HU76" s="97"/>
      <c r="HV76" s="97"/>
      <c r="HW76" s="97"/>
      <c r="HX76" s="97"/>
      <c r="HY76" s="97"/>
      <c r="HZ76" s="97"/>
      <c r="IA76" s="97"/>
      <c r="IB76" s="97"/>
      <c r="IC76" s="97"/>
      <c r="ID76" s="97"/>
      <c r="IE76" s="97"/>
      <c r="IF76" s="97"/>
      <c r="IG76" s="97"/>
      <c r="IH76" s="97"/>
      <c r="II76" s="97"/>
      <c r="IJ76" s="97"/>
      <c r="IK76" s="97"/>
      <c r="IL76" s="97"/>
      <c r="IM76" s="97"/>
      <c r="IN76" s="97"/>
      <c r="IO76" s="97"/>
      <c r="IP76" s="97"/>
      <c r="IQ76" s="97"/>
      <c r="IR76" s="97"/>
      <c r="IS76" s="97"/>
      <c r="IT76" s="97"/>
      <c r="IU76" s="97"/>
      <c r="IV76" s="97"/>
      <c r="IW76" s="97"/>
      <c r="IX76" s="97"/>
      <c r="IY76" s="97"/>
      <c r="IZ76" s="97"/>
      <c r="JA76" s="97"/>
      <c r="JB76" s="97"/>
      <c r="JC76" s="97"/>
      <c r="JD76" s="97"/>
      <c r="JE76" s="97"/>
      <c r="JF76" s="97"/>
      <c r="JG76" s="97"/>
      <c r="JH76" s="97"/>
      <c r="JI76" s="97"/>
      <c r="JJ76" s="97"/>
      <c r="JK76" s="97"/>
    </row>
    <row r="77" spans="1:271" x14ac:dyDescent="0.15">
      <c r="A77" s="97"/>
      <c r="B77" s="97"/>
      <c r="C77" s="97"/>
      <c r="D77" s="97"/>
      <c r="E77" s="97"/>
      <c r="F77" s="97"/>
      <c r="G77" s="97"/>
      <c r="H77" s="97"/>
      <c r="I77" s="97"/>
      <c r="J77" s="97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  <c r="AF77" s="97"/>
      <c r="AG77" s="97"/>
      <c r="AH77" s="97"/>
      <c r="AI77" s="97"/>
      <c r="AJ77" s="97"/>
      <c r="AK77" s="97"/>
      <c r="AL77" s="97"/>
      <c r="AM77" s="97"/>
      <c r="AN77" s="97"/>
      <c r="AO77" s="97"/>
      <c r="AP77" s="97"/>
      <c r="AQ77" s="97"/>
      <c r="AR77" s="97"/>
      <c r="AS77" s="97"/>
      <c r="AT77" s="97"/>
      <c r="AU77" s="97"/>
      <c r="AV77" s="97"/>
      <c r="AW77" s="97"/>
      <c r="AX77" s="97"/>
      <c r="AY77" s="97"/>
      <c r="AZ77" s="97"/>
      <c r="BA77" s="97"/>
      <c r="BB77" s="97"/>
      <c r="BC77" s="97"/>
      <c r="BD77" s="97"/>
      <c r="BE77" s="97"/>
      <c r="BF77" s="97"/>
      <c r="BG77" s="97"/>
      <c r="BH77" s="97"/>
      <c r="BI77" s="97"/>
      <c r="BJ77" s="97"/>
      <c r="BK77" s="97"/>
      <c r="BL77" s="97"/>
      <c r="BM77" s="97"/>
      <c r="BN77" s="97"/>
      <c r="BO77" s="97"/>
      <c r="BP77" s="97"/>
      <c r="BQ77" s="97"/>
      <c r="BR77" s="97"/>
      <c r="BS77" s="97"/>
      <c r="BT77" s="97"/>
      <c r="BU77" s="97"/>
      <c r="BV77" s="97"/>
      <c r="BW77" s="97"/>
      <c r="BX77" s="97"/>
      <c r="BY77" s="97"/>
      <c r="BZ77" s="97"/>
      <c r="CA77" s="97"/>
      <c r="CB77" s="97"/>
      <c r="CC77" s="97"/>
      <c r="CD77" s="97"/>
      <c r="CE77" s="97"/>
      <c r="CF77" s="97"/>
      <c r="CG77" s="97"/>
      <c r="CH77" s="97"/>
      <c r="CI77" s="97"/>
      <c r="CJ77" s="97"/>
      <c r="CK77" s="97"/>
      <c r="CL77" s="97"/>
      <c r="CM77" s="97"/>
      <c r="CN77" s="97"/>
      <c r="CO77" s="97"/>
      <c r="CP77" s="97"/>
      <c r="CQ77" s="97"/>
      <c r="CR77" s="97"/>
      <c r="CS77" s="97"/>
      <c r="CT77" s="97"/>
      <c r="CU77" s="97"/>
      <c r="CV77" s="97"/>
      <c r="CW77" s="97"/>
      <c r="CX77" s="97"/>
      <c r="CY77" s="97"/>
      <c r="CZ77" s="97"/>
      <c r="DA77" s="97"/>
      <c r="DB77" s="97"/>
      <c r="DC77" s="97"/>
      <c r="DD77" s="97"/>
      <c r="DE77" s="97"/>
      <c r="DF77" s="97"/>
      <c r="DG77" s="97"/>
      <c r="DH77" s="97"/>
      <c r="DI77" s="97"/>
      <c r="DJ77" s="97"/>
      <c r="DK77" s="97"/>
      <c r="DL77" s="97"/>
      <c r="DM77" s="97"/>
      <c r="DN77" s="97"/>
      <c r="DO77" s="97"/>
      <c r="DP77" s="97"/>
      <c r="DQ77" s="97"/>
      <c r="DR77" s="97"/>
      <c r="DS77" s="97"/>
      <c r="DT77" s="97"/>
      <c r="DU77" s="97"/>
      <c r="DV77" s="97"/>
      <c r="DW77" s="97"/>
      <c r="DX77" s="97"/>
      <c r="DY77" s="97"/>
      <c r="DZ77" s="97"/>
      <c r="EA77" s="97"/>
      <c r="EB77" s="97"/>
      <c r="EC77" s="97"/>
      <c r="ED77" s="97"/>
      <c r="EE77" s="97"/>
      <c r="EF77" s="97"/>
      <c r="EG77" s="97"/>
      <c r="EH77" s="97"/>
      <c r="EI77" s="97"/>
      <c r="EJ77" s="97"/>
      <c r="EK77" s="97"/>
      <c r="EL77" s="97"/>
      <c r="EM77" s="97"/>
      <c r="EN77" s="97"/>
      <c r="EO77" s="97"/>
      <c r="EP77" s="97"/>
      <c r="EQ77" s="97"/>
      <c r="ER77" s="97"/>
      <c r="ES77" s="97"/>
      <c r="ET77" s="97"/>
      <c r="EU77" s="97"/>
      <c r="EV77" s="97"/>
      <c r="EW77" s="97"/>
      <c r="EX77" s="97"/>
      <c r="EY77" s="97"/>
      <c r="EZ77" s="97"/>
      <c r="FA77" s="97"/>
      <c r="FB77" s="97"/>
      <c r="FC77" s="97"/>
      <c r="FD77" s="97"/>
      <c r="FE77" s="97"/>
      <c r="FF77" s="97"/>
      <c r="FG77" s="97"/>
      <c r="FH77" s="97"/>
      <c r="FI77" s="97"/>
      <c r="FJ77" s="97"/>
      <c r="FK77" s="97"/>
      <c r="FL77" s="97"/>
      <c r="FM77" s="97"/>
      <c r="FN77" s="97"/>
      <c r="FO77" s="97"/>
      <c r="FP77" s="97"/>
      <c r="FQ77" s="97"/>
      <c r="FR77" s="97"/>
      <c r="FS77" s="97"/>
      <c r="FT77" s="97"/>
      <c r="FU77" s="97"/>
      <c r="FV77" s="97"/>
      <c r="FW77" s="97"/>
      <c r="FX77" s="97"/>
      <c r="FY77" s="97"/>
      <c r="FZ77" s="97"/>
      <c r="GA77" s="97"/>
      <c r="GB77" s="97"/>
      <c r="GC77" s="97"/>
      <c r="GD77" s="97"/>
      <c r="GE77" s="97"/>
      <c r="GF77" s="97"/>
      <c r="GG77" s="97"/>
      <c r="GH77" s="97"/>
      <c r="GI77" s="97"/>
      <c r="GJ77" s="97"/>
      <c r="GK77" s="97"/>
      <c r="GL77" s="97"/>
      <c r="GM77" s="97"/>
      <c r="GN77" s="97"/>
      <c r="GO77" s="97"/>
      <c r="GP77" s="97"/>
      <c r="GQ77" s="97"/>
      <c r="GR77" s="97"/>
      <c r="GS77" s="97"/>
      <c r="GT77" s="97"/>
      <c r="GU77" s="97"/>
      <c r="GV77" s="97"/>
      <c r="GW77" s="97"/>
      <c r="GX77" s="97"/>
      <c r="GY77" s="97"/>
      <c r="GZ77" s="97"/>
      <c r="HA77" s="97"/>
      <c r="HB77" s="97"/>
      <c r="HC77" s="97"/>
      <c r="HD77" s="97"/>
      <c r="HE77" s="97"/>
      <c r="HF77" s="97"/>
      <c r="HG77" s="97"/>
      <c r="HH77" s="97"/>
      <c r="HI77" s="97"/>
      <c r="HJ77" s="97"/>
      <c r="HK77" s="97"/>
      <c r="HL77" s="97"/>
      <c r="HM77" s="97"/>
      <c r="HN77" s="97"/>
      <c r="HO77" s="97"/>
      <c r="HP77" s="97"/>
      <c r="HQ77" s="97"/>
      <c r="HR77" s="97"/>
      <c r="HS77" s="97"/>
      <c r="HT77" s="97"/>
      <c r="HU77" s="97"/>
      <c r="HV77" s="97"/>
      <c r="HW77" s="97"/>
      <c r="HX77" s="97"/>
      <c r="HY77" s="97"/>
      <c r="HZ77" s="97"/>
      <c r="IA77" s="97"/>
      <c r="IB77" s="97"/>
      <c r="IC77" s="97"/>
      <c r="ID77" s="97"/>
      <c r="IE77" s="97"/>
      <c r="IF77" s="97"/>
      <c r="IG77" s="97"/>
      <c r="IH77" s="97"/>
      <c r="II77" s="97"/>
      <c r="IJ77" s="97"/>
      <c r="IK77" s="97"/>
      <c r="IL77" s="97"/>
      <c r="IM77" s="97"/>
      <c r="IN77" s="97"/>
      <c r="IO77" s="97"/>
      <c r="IP77" s="97"/>
      <c r="IQ77" s="97"/>
      <c r="IR77" s="97"/>
      <c r="IS77" s="97"/>
      <c r="IT77" s="97"/>
      <c r="IU77" s="97"/>
      <c r="IV77" s="97"/>
      <c r="IW77" s="97"/>
      <c r="IX77" s="97"/>
      <c r="IY77" s="97"/>
      <c r="IZ77" s="97"/>
      <c r="JA77" s="97"/>
      <c r="JB77" s="97"/>
      <c r="JC77" s="97"/>
      <c r="JD77" s="97"/>
      <c r="JE77" s="97"/>
      <c r="JF77" s="97"/>
      <c r="JG77" s="97"/>
      <c r="JH77" s="97"/>
      <c r="JI77" s="97"/>
      <c r="JJ77" s="97"/>
      <c r="JK77" s="97"/>
    </row>
    <row r="78" spans="1:271" x14ac:dyDescent="0.15">
      <c r="A78" s="97"/>
      <c r="B78" s="97"/>
      <c r="C78" s="97"/>
      <c r="D78" s="97"/>
      <c r="E78" s="97"/>
      <c r="F78" s="97"/>
      <c r="G78" s="97"/>
      <c r="H78" s="97"/>
      <c r="I78" s="97"/>
      <c r="J78" s="97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  <c r="AF78" s="97"/>
      <c r="AG78" s="97"/>
      <c r="AH78" s="97"/>
      <c r="AI78" s="97"/>
      <c r="AJ78" s="97"/>
      <c r="AK78" s="97"/>
      <c r="AL78" s="97"/>
      <c r="AM78" s="97"/>
      <c r="AN78" s="97"/>
      <c r="AO78" s="97"/>
      <c r="AP78" s="97"/>
      <c r="AQ78" s="97"/>
      <c r="AR78" s="97"/>
      <c r="AS78" s="97"/>
      <c r="AT78" s="97"/>
      <c r="AU78" s="97"/>
      <c r="AV78" s="97"/>
      <c r="AW78" s="97"/>
      <c r="AX78" s="97"/>
      <c r="AY78" s="97"/>
      <c r="AZ78" s="97"/>
      <c r="BA78" s="97"/>
      <c r="BB78" s="97"/>
      <c r="BC78" s="97"/>
      <c r="BD78" s="97"/>
      <c r="BE78" s="97"/>
      <c r="BF78" s="97"/>
      <c r="BG78" s="97"/>
      <c r="BH78" s="97"/>
      <c r="BI78" s="97"/>
      <c r="BJ78" s="97"/>
      <c r="BK78" s="97"/>
      <c r="BL78" s="97"/>
      <c r="BM78" s="97"/>
      <c r="BN78" s="97"/>
      <c r="BO78" s="97"/>
      <c r="BP78" s="97"/>
      <c r="BQ78" s="97"/>
      <c r="BR78" s="97"/>
      <c r="BS78" s="97"/>
      <c r="BT78" s="97"/>
      <c r="BU78" s="97"/>
      <c r="BV78" s="97"/>
      <c r="BW78" s="97"/>
      <c r="BX78" s="97"/>
      <c r="BY78" s="97"/>
      <c r="BZ78" s="97"/>
      <c r="CA78" s="97"/>
      <c r="CB78" s="97"/>
      <c r="CC78" s="97"/>
      <c r="CD78" s="97"/>
      <c r="CE78" s="97"/>
      <c r="CF78" s="97"/>
      <c r="CG78" s="97"/>
      <c r="CH78" s="97"/>
      <c r="CI78" s="97"/>
      <c r="CJ78" s="97"/>
      <c r="CK78" s="97"/>
      <c r="CL78" s="97"/>
      <c r="CM78" s="97"/>
      <c r="CN78" s="97"/>
      <c r="CO78" s="97"/>
      <c r="CP78" s="97"/>
      <c r="CQ78" s="97"/>
      <c r="CR78" s="97"/>
      <c r="CS78" s="97"/>
      <c r="CT78" s="97"/>
      <c r="CU78" s="97"/>
      <c r="CV78" s="97"/>
      <c r="CW78" s="97"/>
      <c r="CX78" s="97"/>
      <c r="CY78" s="97"/>
      <c r="CZ78" s="97"/>
      <c r="DA78" s="97"/>
      <c r="DB78" s="97"/>
      <c r="DC78" s="97"/>
      <c r="DD78" s="97"/>
      <c r="DE78" s="97"/>
      <c r="DF78" s="97"/>
      <c r="DG78" s="97"/>
      <c r="DH78" s="97"/>
      <c r="DI78" s="97"/>
      <c r="DJ78" s="97"/>
      <c r="DK78" s="97"/>
      <c r="DL78" s="97"/>
      <c r="DM78" s="97"/>
      <c r="DN78" s="97"/>
      <c r="DO78" s="97"/>
      <c r="DP78" s="97"/>
      <c r="DQ78" s="97"/>
      <c r="DR78" s="97"/>
      <c r="DS78" s="97"/>
      <c r="DT78" s="97"/>
      <c r="DU78" s="97"/>
      <c r="DV78" s="97"/>
      <c r="DW78" s="97"/>
      <c r="DX78" s="97"/>
      <c r="DY78" s="97"/>
      <c r="DZ78" s="97"/>
      <c r="EA78" s="97"/>
      <c r="EB78" s="97"/>
      <c r="EC78" s="97"/>
      <c r="ED78" s="97"/>
      <c r="EE78" s="97"/>
      <c r="EF78" s="97"/>
      <c r="EG78" s="97"/>
      <c r="EH78" s="97"/>
      <c r="EI78" s="97"/>
      <c r="EJ78" s="97"/>
      <c r="EK78" s="97"/>
      <c r="EL78" s="97"/>
      <c r="EM78" s="97"/>
      <c r="EN78" s="97"/>
      <c r="EO78" s="97"/>
      <c r="EP78" s="97"/>
      <c r="EQ78" s="97"/>
      <c r="ER78" s="97"/>
      <c r="ES78" s="97"/>
      <c r="ET78" s="97"/>
      <c r="EU78" s="97"/>
      <c r="EV78" s="97"/>
      <c r="EW78" s="97"/>
      <c r="EX78" s="97"/>
      <c r="EY78" s="97"/>
      <c r="EZ78" s="97"/>
      <c r="FA78" s="97"/>
      <c r="FB78" s="97"/>
      <c r="FC78" s="97"/>
      <c r="FD78" s="97"/>
      <c r="FE78" s="97"/>
      <c r="FF78" s="97"/>
      <c r="FG78" s="97"/>
      <c r="FH78" s="97"/>
      <c r="FI78" s="97"/>
      <c r="FJ78" s="97"/>
      <c r="FK78" s="97"/>
      <c r="FL78" s="97"/>
      <c r="FM78" s="97"/>
      <c r="FN78" s="97"/>
      <c r="FO78" s="97"/>
      <c r="FP78" s="97"/>
      <c r="FQ78" s="97"/>
      <c r="FR78" s="97"/>
      <c r="FS78" s="97"/>
      <c r="FT78" s="97"/>
      <c r="FU78" s="97"/>
      <c r="FV78" s="97"/>
      <c r="FW78" s="97"/>
      <c r="FX78" s="97"/>
      <c r="FY78" s="97"/>
      <c r="FZ78" s="97"/>
      <c r="GA78" s="97"/>
      <c r="GB78" s="97"/>
      <c r="GC78" s="97"/>
      <c r="GD78" s="97"/>
      <c r="GE78" s="97"/>
      <c r="GF78" s="97"/>
      <c r="GG78" s="97"/>
      <c r="GH78" s="97"/>
      <c r="GI78" s="97"/>
      <c r="GJ78" s="97"/>
      <c r="GK78" s="97"/>
      <c r="GL78" s="97"/>
      <c r="GM78" s="97"/>
      <c r="GN78" s="97"/>
      <c r="GO78" s="97"/>
      <c r="GP78" s="97"/>
      <c r="GQ78" s="97"/>
      <c r="GR78" s="97"/>
      <c r="GS78" s="97"/>
      <c r="GT78" s="97"/>
      <c r="GU78" s="97"/>
      <c r="GV78" s="97"/>
      <c r="GW78" s="97"/>
      <c r="GX78" s="97"/>
      <c r="GY78" s="97"/>
      <c r="GZ78" s="97"/>
      <c r="HA78" s="97"/>
      <c r="HB78" s="97"/>
      <c r="HC78" s="97"/>
      <c r="HD78" s="97"/>
      <c r="HE78" s="97"/>
      <c r="HF78" s="97"/>
      <c r="HG78" s="97"/>
      <c r="HH78" s="97"/>
      <c r="HI78" s="97"/>
      <c r="HJ78" s="97"/>
      <c r="HK78" s="97"/>
      <c r="HL78" s="97"/>
      <c r="HM78" s="97"/>
      <c r="HN78" s="97"/>
      <c r="HO78" s="97"/>
      <c r="HP78" s="97"/>
      <c r="HQ78" s="97"/>
      <c r="HR78" s="97"/>
      <c r="HS78" s="97"/>
      <c r="HT78" s="97"/>
      <c r="HU78" s="97"/>
      <c r="HV78" s="97"/>
      <c r="HW78" s="97"/>
      <c r="HX78" s="97"/>
      <c r="HY78" s="97"/>
      <c r="HZ78" s="97"/>
      <c r="IA78" s="97"/>
      <c r="IB78" s="97"/>
      <c r="IC78" s="97"/>
      <c r="ID78" s="97"/>
      <c r="IE78" s="97"/>
      <c r="IF78" s="97"/>
      <c r="IG78" s="97"/>
      <c r="IH78" s="97"/>
      <c r="II78" s="97"/>
      <c r="IJ78" s="97"/>
      <c r="IK78" s="97"/>
      <c r="IL78" s="97"/>
      <c r="IM78" s="97"/>
      <c r="IN78" s="97"/>
      <c r="IO78" s="97"/>
      <c r="IP78" s="97"/>
      <c r="IQ78" s="97"/>
      <c r="IR78" s="97"/>
      <c r="IS78" s="97"/>
      <c r="IT78" s="97"/>
      <c r="IU78" s="97"/>
      <c r="IV78" s="97"/>
      <c r="IW78" s="97"/>
      <c r="IX78" s="97"/>
      <c r="IY78" s="97"/>
      <c r="IZ78" s="97"/>
      <c r="JA78" s="97"/>
      <c r="JB78" s="97"/>
      <c r="JC78" s="97"/>
      <c r="JD78" s="97"/>
      <c r="JE78" s="97"/>
      <c r="JF78" s="97"/>
      <c r="JG78" s="97"/>
      <c r="JH78" s="97"/>
      <c r="JI78" s="97"/>
      <c r="JJ78" s="97"/>
      <c r="JK78" s="97"/>
    </row>
    <row r="79" spans="1:271" x14ac:dyDescent="0.15">
      <c r="A79" s="97"/>
      <c r="B79" s="97"/>
      <c r="C79" s="97"/>
      <c r="D79" s="97"/>
      <c r="E79" s="97"/>
      <c r="F79" s="97"/>
      <c r="G79" s="97"/>
      <c r="H79" s="97"/>
      <c r="I79" s="97"/>
      <c r="J79" s="97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  <c r="AF79" s="97"/>
      <c r="AG79" s="97"/>
      <c r="AH79" s="97"/>
      <c r="AI79" s="97"/>
      <c r="AJ79" s="97"/>
      <c r="AK79" s="97"/>
      <c r="AL79" s="97"/>
      <c r="AM79" s="97"/>
      <c r="AN79" s="97"/>
      <c r="AO79" s="97"/>
      <c r="AP79" s="97"/>
      <c r="AQ79" s="97"/>
      <c r="AR79" s="97"/>
      <c r="AS79" s="97"/>
      <c r="AT79" s="97"/>
      <c r="AU79" s="97"/>
      <c r="AV79" s="97"/>
      <c r="AW79" s="97"/>
      <c r="AX79" s="97"/>
      <c r="AY79" s="97"/>
      <c r="AZ79" s="97"/>
      <c r="BA79" s="97"/>
      <c r="BB79" s="97"/>
      <c r="BC79" s="97"/>
      <c r="BD79" s="97"/>
      <c r="BE79" s="97"/>
      <c r="BF79" s="97"/>
      <c r="BG79" s="97"/>
      <c r="BH79" s="97"/>
      <c r="BI79" s="97"/>
      <c r="BJ79" s="97"/>
      <c r="BK79" s="97"/>
      <c r="BL79" s="97"/>
      <c r="BM79" s="97"/>
      <c r="BN79" s="97"/>
      <c r="BO79" s="97"/>
      <c r="BP79" s="97"/>
      <c r="BQ79" s="97"/>
      <c r="BR79" s="97"/>
      <c r="BS79" s="97"/>
      <c r="BT79" s="97"/>
      <c r="BU79" s="97"/>
      <c r="BV79" s="97"/>
      <c r="BW79" s="97"/>
      <c r="BX79" s="97"/>
      <c r="BY79" s="97"/>
      <c r="BZ79" s="97"/>
      <c r="CA79" s="97"/>
      <c r="CB79" s="97"/>
      <c r="CC79" s="97"/>
      <c r="CD79" s="97"/>
      <c r="CE79" s="97"/>
      <c r="CF79" s="97"/>
      <c r="CG79" s="97"/>
      <c r="CH79" s="97"/>
      <c r="CI79" s="97"/>
      <c r="CJ79" s="97"/>
      <c r="CK79" s="97"/>
      <c r="CL79" s="97"/>
      <c r="CM79" s="97"/>
      <c r="CN79" s="97"/>
      <c r="CO79" s="97"/>
      <c r="CP79" s="97"/>
      <c r="CQ79" s="97"/>
      <c r="CR79" s="97"/>
      <c r="CS79" s="97"/>
      <c r="CT79" s="97"/>
      <c r="CU79" s="97"/>
      <c r="CV79" s="97"/>
      <c r="CW79" s="97"/>
      <c r="CX79" s="97"/>
      <c r="CY79" s="97"/>
      <c r="CZ79" s="97"/>
      <c r="DA79" s="97"/>
      <c r="DB79" s="97"/>
      <c r="DC79" s="97"/>
      <c r="DD79" s="97"/>
      <c r="DE79" s="97"/>
      <c r="DF79" s="97"/>
      <c r="DG79" s="97"/>
      <c r="DH79" s="97"/>
      <c r="DI79" s="97"/>
      <c r="DJ79" s="97"/>
      <c r="DK79" s="97"/>
      <c r="DL79" s="97"/>
      <c r="DM79" s="97"/>
      <c r="DN79" s="97"/>
      <c r="DO79" s="97"/>
      <c r="DP79" s="97"/>
      <c r="DQ79" s="97"/>
      <c r="DR79" s="97"/>
      <c r="DS79" s="97"/>
      <c r="DT79" s="97"/>
      <c r="DU79" s="97"/>
      <c r="DV79" s="97"/>
      <c r="DW79" s="97"/>
      <c r="DX79" s="97"/>
      <c r="DY79" s="97"/>
      <c r="DZ79" s="97"/>
      <c r="EA79" s="97"/>
      <c r="EB79" s="97"/>
      <c r="EC79" s="97"/>
      <c r="ED79" s="97"/>
      <c r="EE79" s="97"/>
      <c r="EF79" s="97"/>
      <c r="EG79" s="97"/>
      <c r="EH79" s="97"/>
      <c r="EI79" s="97"/>
      <c r="EJ79" s="97"/>
      <c r="EK79" s="97"/>
      <c r="EL79" s="97"/>
      <c r="EM79" s="97"/>
      <c r="EN79" s="97"/>
      <c r="EO79" s="97"/>
      <c r="EP79" s="97"/>
      <c r="EQ79" s="97"/>
      <c r="ER79" s="97"/>
      <c r="ES79" s="97"/>
      <c r="ET79" s="97"/>
      <c r="EU79" s="97"/>
      <c r="EV79" s="97"/>
      <c r="EW79" s="97"/>
      <c r="EX79" s="97"/>
      <c r="EY79" s="97"/>
      <c r="EZ79" s="97"/>
      <c r="FA79" s="97"/>
      <c r="FB79" s="97"/>
      <c r="FC79" s="97"/>
      <c r="FD79" s="97"/>
      <c r="FE79" s="97"/>
      <c r="FF79" s="97"/>
      <c r="FG79" s="97"/>
      <c r="FH79" s="97"/>
      <c r="FI79" s="97"/>
      <c r="FJ79" s="97"/>
      <c r="FK79" s="97"/>
      <c r="FL79" s="97"/>
      <c r="FM79" s="97"/>
      <c r="FN79" s="97"/>
      <c r="FO79" s="97"/>
      <c r="FP79" s="97"/>
      <c r="FQ79" s="97"/>
      <c r="FR79" s="97"/>
      <c r="FS79" s="97"/>
      <c r="FT79" s="97"/>
      <c r="FU79" s="97"/>
      <c r="FV79" s="97"/>
      <c r="FW79" s="97"/>
      <c r="FX79" s="97"/>
      <c r="FY79" s="97"/>
      <c r="FZ79" s="97"/>
      <c r="GA79" s="97"/>
      <c r="GB79" s="97"/>
      <c r="GC79" s="97"/>
      <c r="GD79" s="97"/>
      <c r="GE79" s="97"/>
      <c r="GF79" s="97"/>
      <c r="GG79" s="97"/>
      <c r="GH79" s="97"/>
      <c r="GI79" s="97"/>
      <c r="GJ79" s="97"/>
      <c r="GK79" s="97"/>
      <c r="GL79" s="97"/>
      <c r="GM79" s="97"/>
      <c r="GN79" s="97"/>
      <c r="GO79" s="97"/>
      <c r="GP79" s="97"/>
      <c r="GQ79" s="97"/>
      <c r="GR79" s="97"/>
      <c r="GS79" s="97"/>
      <c r="GT79" s="97"/>
      <c r="GU79" s="97"/>
      <c r="GV79" s="97"/>
      <c r="GW79" s="97"/>
      <c r="GX79" s="97"/>
      <c r="GY79" s="97"/>
      <c r="GZ79" s="97"/>
      <c r="HA79" s="97"/>
      <c r="HB79" s="97"/>
      <c r="HC79" s="97"/>
      <c r="HD79" s="97"/>
      <c r="HE79" s="97"/>
      <c r="HF79" s="97"/>
      <c r="HG79" s="97"/>
      <c r="HH79" s="97"/>
      <c r="HI79" s="97"/>
      <c r="HJ79" s="97"/>
      <c r="HK79" s="97"/>
      <c r="HL79" s="97"/>
      <c r="HM79" s="97"/>
      <c r="HN79" s="97"/>
      <c r="HO79" s="97"/>
      <c r="HP79" s="97"/>
      <c r="HQ79" s="97"/>
      <c r="HR79" s="97"/>
      <c r="HS79" s="97"/>
      <c r="HT79" s="97"/>
      <c r="HU79" s="97"/>
      <c r="HV79" s="97"/>
      <c r="HW79" s="97"/>
      <c r="HX79" s="97"/>
      <c r="HY79" s="97"/>
      <c r="HZ79" s="97"/>
      <c r="IA79" s="97"/>
      <c r="IB79" s="97"/>
      <c r="IC79" s="97"/>
      <c r="ID79" s="97"/>
      <c r="IE79" s="97"/>
      <c r="IF79" s="97"/>
      <c r="IG79" s="97"/>
      <c r="IH79" s="97"/>
      <c r="II79" s="97"/>
      <c r="IJ79" s="97"/>
      <c r="IK79" s="97"/>
      <c r="IL79" s="97"/>
      <c r="IM79" s="97"/>
      <c r="IN79" s="97"/>
      <c r="IO79" s="97"/>
      <c r="IP79" s="97"/>
      <c r="IQ79" s="97"/>
      <c r="IR79" s="97"/>
      <c r="IS79" s="97"/>
      <c r="IT79" s="97"/>
      <c r="IU79" s="97"/>
      <c r="IV79" s="97"/>
      <c r="IW79" s="97"/>
      <c r="IX79" s="97"/>
      <c r="IY79" s="97"/>
      <c r="IZ79" s="97"/>
      <c r="JA79" s="97"/>
      <c r="JB79" s="97"/>
      <c r="JC79" s="97"/>
      <c r="JD79" s="97"/>
      <c r="JE79" s="97"/>
      <c r="JF79" s="97"/>
      <c r="JG79" s="97"/>
      <c r="JH79" s="97"/>
      <c r="JI79" s="97"/>
      <c r="JJ79" s="97"/>
      <c r="JK79" s="97"/>
    </row>
    <row r="80" spans="1:271" x14ac:dyDescent="0.15">
      <c r="A80" s="97"/>
      <c r="B80" s="97"/>
      <c r="C80" s="97"/>
      <c r="D80" s="97"/>
      <c r="E80" s="97"/>
      <c r="F80" s="97"/>
      <c r="G80" s="97"/>
      <c r="H80" s="97"/>
      <c r="I80" s="97"/>
      <c r="J80" s="97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  <c r="AF80" s="97"/>
      <c r="AG80" s="97"/>
      <c r="AH80" s="97"/>
      <c r="AI80" s="97"/>
      <c r="AJ80" s="97"/>
      <c r="AK80" s="97"/>
      <c r="AL80" s="97"/>
      <c r="AM80" s="97"/>
      <c r="AN80" s="97"/>
      <c r="AO80" s="97"/>
      <c r="AP80" s="97"/>
      <c r="AQ80" s="97"/>
      <c r="AR80" s="97"/>
      <c r="AS80" s="97"/>
      <c r="AT80" s="97"/>
      <c r="AU80" s="97"/>
      <c r="AV80" s="97"/>
      <c r="AW80" s="97"/>
      <c r="AX80" s="97"/>
      <c r="AY80" s="97"/>
      <c r="AZ80" s="97"/>
      <c r="BA80" s="97"/>
      <c r="BB80" s="97"/>
      <c r="BC80" s="97"/>
      <c r="BD80" s="97"/>
      <c r="BE80" s="97"/>
      <c r="BF80" s="97"/>
      <c r="BG80" s="97"/>
      <c r="BH80" s="97"/>
      <c r="BI80" s="97"/>
      <c r="BJ80" s="97"/>
      <c r="BK80" s="97"/>
      <c r="BL80" s="97"/>
      <c r="BM80" s="97"/>
      <c r="BN80" s="97"/>
      <c r="BO80" s="97"/>
      <c r="BP80" s="97"/>
      <c r="BQ80" s="97"/>
      <c r="BR80" s="97"/>
      <c r="BS80" s="97"/>
      <c r="BT80" s="97"/>
      <c r="BU80" s="97"/>
      <c r="BV80" s="97"/>
      <c r="BW80" s="97"/>
      <c r="BX80" s="97"/>
      <c r="BY80" s="97"/>
      <c r="BZ80" s="97"/>
      <c r="CA80" s="97"/>
      <c r="CB80" s="97"/>
      <c r="CC80" s="97"/>
      <c r="CD80" s="97"/>
      <c r="CE80" s="97"/>
      <c r="CF80" s="97"/>
      <c r="CG80" s="97"/>
      <c r="CH80" s="97"/>
      <c r="CI80" s="97"/>
      <c r="CJ80" s="97"/>
      <c r="CK80" s="97"/>
      <c r="CL80" s="97"/>
      <c r="CM80" s="97"/>
      <c r="CN80" s="97"/>
      <c r="CO80" s="97"/>
      <c r="CP80" s="97"/>
      <c r="CQ80" s="97"/>
      <c r="CR80" s="97"/>
      <c r="CS80" s="97"/>
      <c r="CT80" s="97"/>
      <c r="CU80" s="97"/>
      <c r="CV80" s="97"/>
      <c r="CW80" s="97"/>
      <c r="CX80" s="97"/>
      <c r="CY80" s="97"/>
      <c r="CZ80" s="97"/>
      <c r="DA80" s="97"/>
      <c r="DB80" s="97"/>
      <c r="DC80" s="97"/>
      <c r="DD80" s="97"/>
      <c r="DE80" s="97"/>
      <c r="DF80" s="97"/>
      <c r="DG80" s="97"/>
      <c r="DH80" s="97"/>
      <c r="DI80" s="97"/>
      <c r="DJ80" s="97"/>
      <c r="DK80" s="97"/>
      <c r="DL80" s="97"/>
      <c r="DM80" s="97"/>
      <c r="DN80" s="97"/>
      <c r="DO80" s="97"/>
      <c r="DP80" s="97"/>
      <c r="DQ80" s="97"/>
      <c r="DR80" s="97"/>
      <c r="DS80" s="97"/>
      <c r="DT80" s="97"/>
      <c r="DU80" s="97"/>
      <c r="DV80" s="97"/>
      <c r="DW80" s="97"/>
      <c r="DX80" s="97"/>
      <c r="DY80" s="97"/>
      <c r="DZ80" s="97"/>
      <c r="EA80" s="97"/>
      <c r="EB80" s="97"/>
      <c r="EC80" s="97"/>
      <c r="ED80" s="97"/>
      <c r="EE80" s="97"/>
      <c r="EF80" s="97"/>
      <c r="EG80" s="97"/>
      <c r="EH80" s="97"/>
      <c r="EI80" s="97"/>
      <c r="EJ80" s="97"/>
      <c r="EK80" s="97"/>
      <c r="EL80" s="97"/>
      <c r="EM80" s="97"/>
      <c r="EN80" s="97"/>
      <c r="EO80" s="97"/>
      <c r="EP80" s="97"/>
      <c r="EQ80" s="97"/>
      <c r="ER80" s="97"/>
      <c r="ES80" s="97"/>
      <c r="ET80" s="97"/>
      <c r="EU80" s="97"/>
      <c r="EV80" s="97"/>
      <c r="EW80" s="97"/>
      <c r="EX80" s="97"/>
      <c r="EY80" s="97"/>
      <c r="EZ80" s="97"/>
      <c r="FA80" s="97"/>
      <c r="FB80" s="97"/>
      <c r="FC80" s="97"/>
      <c r="FD80" s="97"/>
      <c r="FE80" s="97"/>
      <c r="FF80" s="97"/>
      <c r="FG80" s="97"/>
      <c r="FH80" s="97"/>
      <c r="FI80" s="97"/>
      <c r="FJ80" s="97"/>
      <c r="FK80" s="97"/>
      <c r="FL80" s="97"/>
      <c r="FM80" s="97"/>
      <c r="FN80" s="97"/>
      <c r="FO80" s="97"/>
      <c r="FP80" s="97"/>
      <c r="FQ80" s="97"/>
      <c r="FR80" s="97"/>
      <c r="FS80" s="97"/>
      <c r="FT80" s="97"/>
      <c r="FU80" s="97"/>
      <c r="FV80" s="97"/>
      <c r="FW80" s="97"/>
      <c r="FX80" s="97"/>
      <c r="FY80" s="97"/>
      <c r="FZ80" s="97"/>
      <c r="GA80" s="97"/>
      <c r="GB80" s="97"/>
      <c r="GC80" s="97"/>
      <c r="GD80" s="97"/>
      <c r="GE80" s="97"/>
      <c r="GF80" s="97"/>
      <c r="GG80" s="97"/>
      <c r="GH80" s="97"/>
      <c r="GI80" s="97"/>
      <c r="GJ80" s="97"/>
      <c r="GK80" s="97"/>
      <c r="GL80" s="97"/>
      <c r="GM80" s="97"/>
      <c r="GN80" s="97"/>
      <c r="GO80" s="97"/>
      <c r="GP80" s="97"/>
      <c r="GQ80" s="97"/>
      <c r="GR80" s="97"/>
      <c r="GS80" s="97"/>
      <c r="GT80" s="97"/>
      <c r="GU80" s="97"/>
      <c r="GV80" s="97"/>
      <c r="GW80" s="97"/>
      <c r="GX80" s="97"/>
      <c r="GY80" s="97"/>
      <c r="GZ80" s="97"/>
      <c r="HA80" s="97"/>
      <c r="HB80" s="97"/>
      <c r="HC80" s="97"/>
      <c r="HD80" s="97"/>
      <c r="HE80" s="97"/>
      <c r="HF80" s="97"/>
      <c r="HG80" s="97"/>
      <c r="HH80" s="97"/>
      <c r="HI80" s="97"/>
      <c r="HJ80" s="97"/>
      <c r="HK80" s="97"/>
      <c r="HL80" s="97"/>
      <c r="HM80" s="97"/>
      <c r="HN80" s="97"/>
      <c r="HO80" s="97"/>
      <c r="HP80" s="97"/>
      <c r="HQ80" s="97"/>
      <c r="HR80" s="97"/>
      <c r="HS80" s="97"/>
      <c r="HT80" s="97"/>
      <c r="HU80" s="97"/>
      <c r="HV80" s="97"/>
      <c r="HW80" s="97"/>
      <c r="HX80" s="97"/>
      <c r="HY80" s="97"/>
      <c r="HZ80" s="97"/>
      <c r="IA80" s="97"/>
      <c r="IB80" s="97"/>
      <c r="IC80" s="97"/>
      <c r="ID80" s="97"/>
      <c r="IE80" s="97"/>
      <c r="IF80" s="97"/>
      <c r="IG80" s="97"/>
      <c r="IH80" s="97"/>
      <c r="II80" s="97"/>
      <c r="IJ80" s="97"/>
      <c r="IK80" s="97"/>
      <c r="IL80" s="97"/>
      <c r="IM80" s="97"/>
      <c r="IN80" s="97"/>
      <c r="IO80" s="97"/>
      <c r="IP80" s="97"/>
      <c r="IQ80" s="97"/>
      <c r="IR80" s="97"/>
      <c r="IS80" s="97"/>
      <c r="IT80" s="97"/>
      <c r="IU80" s="97"/>
      <c r="IV80" s="97"/>
      <c r="IW80" s="97"/>
      <c r="IX80" s="97"/>
      <c r="IY80" s="97"/>
      <c r="IZ80" s="97"/>
      <c r="JA80" s="97"/>
      <c r="JB80" s="97"/>
      <c r="JC80" s="97"/>
      <c r="JD80" s="97"/>
      <c r="JE80" s="97"/>
      <c r="JF80" s="97"/>
      <c r="JG80" s="97"/>
      <c r="JH80" s="97"/>
      <c r="JI80" s="97"/>
      <c r="JJ80" s="97"/>
      <c r="JK80" s="97"/>
    </row>
    <row r="81" spans="1:271" x14ac:dyDescent="0.15">
      <c r="A81" s="97"/>
      <c r="B81" s="97"/>
      <c r="C81" s="97"/>
      <c r="D81" s="97"/>
      <c r="E81" s="97"/>
      <c r="F81" s="97"/>
      <c r="G81" s="97"/>
      <c r="H81" s="97"/>
      <c r="I81" s="97"/>
      <c r="J81" s="97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  <c r="AF81" s="97"/>
      <c r="AG81" s="97"/>
      <c r="AH81" s="97"/>
      <c r="AI81" s="97"/>
      <c r="AJ81" s="97"/>
      <c r="AK81" s="97"/>
      <c r="AL81" s="97"/>
      <c r="AM81" s="97"/>
      <c r="AN81" s="97"/>
      <c r="AO81" s="97"/>
      <c r="AP81" s="97"/>
      <c r="AQ81" s="97"/>
      <c r="AR81" s="97"/>
      <c r="AS81" s="97"/>
      <c r="AT81" s="97"/>
      <c r="AU81" s="97"/>
      <c r="AV81" s="97"/>
      <c r="AW81" s="97"/>
      <c r="AX81" s="97"/>
      <c r="AY81" s="97"/>
      <c r="AZ81" s="97"/>
      <c r="BA81" s="97"/>
      <c r="BB81" s="97"/>
      <c r="BC81" s="97"/>
      <c r="BD81" s="97"/>
      <c r="BE81" s="97"/>
      <c r="BF81" s="97"/>
      <c r="BG81" s="97"/>
      <c r="BH81" s="97"/>
      <c r="BI81" s="97"/>
      <c r="BJ81" s="97"/>
      <c r="BK81" s="97"/>
      <c r="BL81" s="97"/>
      <c r="BM81" s="97"/>
      <c r="BN81" s="97"/>
      <c r="BO81" s="97"/>
      <c r="BP81" s="97"/>
      <c r="BQ81" s="97"/>
      <c r="BR81" s="97"/>
      <c r="BS81" s="97"/>
      <c r="BT81" s="97"/>
      <c r="BU81" s="97"/>
      <c r="BV81" s="97"/>
      <c r="BW81" s="97"/>
      <c r="BX81" s="97"/>
      <c r="BY81" s="97"/>
      <c r="BZ81" s="97"/>
      <c r="CA81" s="97"/>
      <c r="CB81" s="97"/>
      <c r="CC81" s="97"/>
      <c r="CD81" s="97"/>
      <c r="CE81" s="97"/>
      <c r="CF81" s="97"/>
      <c r="CG81" s="97"/>
      <c r="CH81" s="97"/>
      <c r="CI81" s="97"/>
      <c r="CJ81" s="97"/>
      <c r="CK81" s="97"/>
      <c r="CL81" s="97"/>
      <c r="CM81" s="97"/>
      <c r="CN81" s="97"/>
      <c r="CO81" s="97"/>
      <c r="CP81" s="97"/>
      <c r="CQ81" s="97"/>
      <c r="CR81" s="97"/>
      <c r="CS81" s="97"/>
      <c r="CT81" s="97"/>
      <c r="CU81" s="97"/>
      <c r="CV81" s="97"/>
      <c r="CW81" s="97"/>
      <c r="CX81" s="97"/>
      <c r="CY81" s="97"/>
      <c r="CZ81" s="97"/>
      <c r="DA81" s="97"/>
      <c r="DB81" s="97"/>
      <c r="DC81" s="97"/>
      <c r="DD81" s="97"/>
      <c r="DE81" s="97"/>
      <c r="DF81" s="97"/>
      <c r="DG81" s="97"/>
      <c r="DH81" s="97"/>
      <c r="DI81" s="97"/>
      <c r="DJ81" s="97"/>
      <c r="DK81" s="97"/>
      <c r="DL81" s="97"/>
      <c r="DM81" s="97"/>
      <c r="DN81" s="97"/>
      <c r="DO81" s="97"/>
      <c r="DP81" s="97"/>
      <c r="DQ81" s="97"/>
      <c r="DR81" s="97"/>
      <c r="DS81" s="97"/>
      <c r="DT81" s="97"/>
      <c r="DU81" s="97"/>
      <c r="DV81" s="97"/>
      <c r="DW81" s="97"/>
      <c r="DX81" s="97"/>
      <c r="DY81" s="97"/>
      <c r="DZ81" s="97"/>
      <c r="EA81" s="97"/>
      <c r="EB81" s="97"/>
      <c r="EC81" s="97"/>
      <c r="ED81" s="97"/>
      <c r="EE81" s="97"/>
      <c r="EF81" s="97"/>
      <c r="EG81" s="97"/>
      <c r="EH81" s="97"/>
      <c r="EI81" s="97"/>
      <c r="EJ81" s="97"/>
      <c r="EK81" s="97"/>
      <c r="EL81" s="97"/>
      <c r="EM81" s="97"/>
      <c r="EN81" s="97"/>
      <c r="EO81" s="97"/>
      <c r="EP81" s="97"/>
      <c r="EQ81" s="97"/>
      <c r="ER81" s="97"/>
      <c r="ES81" s="97"/>
      <c r="ET81" s="97"/>
      <c r="EU81" s="97"/>
      <c r="EV81" s="97"/>
      <c r="EW81" s="97"/>
      <c r="EX81" s="97"/>
      <c r="EY81" s="97"/>
      <c r="EZ81" s="97"/>
      <c r="FA81" s="97"/>
      <c r="FB81" s="97"/>
      <c r="FC81" s="97"/>
      <c r="FD81" s="97"/>
      <c r="FE81" s="97"/>
      <c r="FF81" s="97"/>
      <c r="FG81" s="97"/>
      <c r="FH81" s="97"/>
      <c r="FI81" s="97"/>
      <c r="FJ81" s="97"/>
      <c r="FK81" s="97"/>
      <c r="FL81" s="97"/>
      <c r="FM81" s="97"/>
      <c r="FN81" s="97"/>
      <c r="FO81" s="97"/>
      <c r="FP81" s="97"/>
      <c r="FQ81" s="97"/>
      <c r="FR81" s="97"/>
      <c r="FS81" s="97"/>
      <c r="FT81" s="97"/>
      <c r="FU81" s="97"/>
      <c r="FV81" s="97"/>
      <c r="FW81" s="97"/>
      <c r="FX81" s="97"/>
      <c r="FY81" s="97"/>
      <c r="FZ81" s="97"/>
      <c r="GA81" s="97"/>
      <c r="GB81" s="97"/>
      <c r="GC81" s="97"/>
      <c r="GD81" s="97"/>
      <c r="GE81" s="97"/>
      <c r="GF81" s="97"/>
      <c r="GG81" s="97"/>
      <c r="GH81" s="97"/>
      <c r="GI81" s="97"/>
      <c r="GJ81" s="97"/>
      <c r="GK81" s="97"/>
      <c r="GL81" s="97"/>
      <c r="GM81" s="97"/>
      <c r="GN81" s="97"/>
      <c r="GO81" s="97"/>
      <c r="GP81" s="97"/>
      <c r="GQ81" s="97"/>
      <c r="GR81" s="97"/>
      <c r="GS81" s="97"/>
      <c r="GT81" s="97"/>
      <c r="GU81" s="97"/>
      <c r="GV81" s="97"/>
      <c r="GW81" s="97"/>
      <c r="GX81" s="97"/>
      <c r="GY81" s="97"/>
      <c r="GZ81" s="97"/>
      <c r="HA81" s="97"/>
      <c r="HB81" s="97"/>
      <c r="HC81" s="97"/>
      <c r="HD81" s="97"/>
      <c r="HE81" s="97"/>
      <c r="HF81" s="97"/>
      <c r="HG81" s="97"/>
      <c r="HH81" s="97"/>
      <c r="HI81" s="97"/>
      <c r="HJ81" s="97"/>
      <c r="HK81" s="97"/>
      <c r="HL81" s="97"/>
      <c r="HM81" s="97"/>
      <c r="HN81" s="97"/>
      <c r="HO81" s="97"/>
      <c r="HP81" s="97"/>
      <c r="HQ81" s="97"/>
      <c r="HR81" s="97"/>
      <c r="HS81" s="97"/>
      <c r="HT81" s="97"/>
      <c r="HU81" s="97"/>
      <c r="HV81" s="97"/>
      <c r="HW81" s="97"/>
      <c r="HX81" s="97"/>
      <c r="HY81" s="97"/>
      <c r="HZ81" s="97"/>
      <c r="IA81" s="97"/>
      <c r="IB81" s="97"/>
      <c r="IC81" s="97"/>
      <c r="ID81" s="97"/>
      <c r="IE81" s="97"/>
      <c r="IF81" s="97"/>
      <c r="IG81" s="97"/>
      <c r="IH81" s="97"/>
      <c r="II81" s="97"/>
      <c r="IJ81" s="97"/>
      <c r="IK81" s="97"/>
      <c r="IL81" s="97"/>
      <c r="IM81" s="97"/>
      <c r="IN81" s="97"/>
      <c r="IO81" s="97"/>
      <c r="IP81" s="97"/>
      <c r="IQ81" s="97"/>
      <c r="IR81" s="97"/>
      <c r="IS81" s="97"/>
      <c r="IT81" s="97"/>
      <c r="IU81" s="97"/>
      <c r="IV81" s="97"/>
      <c r="IW81" s="97"/>
      <c r="IX81" s="97"/>
      <c r="IY81" s="97"/>
      <c r="IZ81" s="97"/>
      <c r="JA81" s="97"/>
      <c r="JB81" s="97"/>
      <c r="JC81" s="97"/>
      <c r="JD81" s="97"/>
      <c r="JE81" s="97"/>
      <c r="JF81" s="97"/>
      <c r="JG81" s="97"/>
      <c r="JH81" s="97"/>
      <c r="JI81" s="97"/>
      <c r="JJ81" s="97"/>
      <c r="JK81" s="97"/>
    </row>
    <row r="82" spans="1:271" x14ac:dyDescent="0.15">
      <c r="A82" s="97"/>
      <c r="B82" s="97"/>
      <c r="C82" s="97"/>
      <c r="D82" s="97"/>
      <c r="E82" s="97"/>
      <c r="F82" s="97"/>
      <c r="G82" s="97"/>
      <c r="H82" s="97"/>
      <c r="I82" s="97"/>
      <c r="J82" s="97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  <c r="AF82" s="97"/>
      <c r="AG82" s="97"/>
      <c r="AH82" s="97"/>
      <c r="AI82" s="97"/>
      <c r="AJ82" s="97"/>
      <c r="AK82" s="97"/>
      <c r="AL82" s="97"/>
      <c r="AM82" s="97"/>
      <c r="AN82" s="97"/>
      <c r="AO82" s="97"/>
      <c r="AP82" s="97"/>
      <c r="AQ82" s="97"/>
      <c r="AR82" s="97"/>
      <c r="AS82" s="97"/>
      <c r="AT82" s="97"/>
      <c r="AU82" s="97"/>
      <c r="AV82" s="97"/>
      <c r="AW82" s="97"/>
      <c r="AX82" s="97"/>
      <c r="AY82" s="97"/>
      <c r="AZ82" s="97"/>
      <c r="BA82" s="97"/>
      <c r="BB82" s="97"/>
      <c r="BC82" s="97"/>
      <c r="BD82" s="97"/>
      <c r="BE82" s="97"/>
      <c r="BF82" s="97"/>
      <c r="BG82" s="97"/>
      <c r="BH82" s="97"/>
      <c r="BI82" s="97"/>
      <c r="BJ82" s="97"/>
      <c r="BK82" s="97"/>
      <c r="BL82" s="97"/>
      <c r="BM82" s="97"/>
      <c r="BN82" s="97"/>
      <c r="BO82" s="97"/>
      <c r="BP82" s="97"/>
      <c r="BQ82" s="97"/>
      <c r="BR82" s="97"/>
      <c r="BS82" s="97"/>
      <c r="BT82" s="97"/>
      <c r="BU82" s="97"/>
      <c r="BV82" s="97"/>
      <c r="BW82" s="97"/>
      <c r="BX82" s="97"/>
      <c r="BY82" s="97"/>
      <c r="BZ82" s="97"/>
      <c r="CA82" s="97"/>
      <c r="CB82" s="97"/>
      <c r="CC82" s="97"/>
      <c r="CD82" s="97"/>
      <c r="CE82" s="97"/>
      <c r="CF82" s="97"/>
      <c r="CG82" s="97"/>
      <c r="CH82" s="97"/>
      <c r="CI82" s="97"/>
      <c r="CJ82" s="97"/>
      <c r="CK82" s="97"/>
      <c r="CL82" s="97"/>
      <c r="CM82" s="97"/>
      <c r="CN82" s="97"/>
      <c r="CO82" s="97"/>
      <c r="CP82" s="97"/>
      <c r="CQ82" s="97"/>
      <c r="CR82" s="97"/>
      <c r="CS82" s="97"/>
      <c r="CT82" s="97"/>
      <c r="CU82" s="97"/>
      <c r="CV82" s="97"/>
      <c r="CW82" s="97"/>
      <c r="CX82" s="97"/>
      <c r="CY82" s="97"/>
      <c r="CZ82" s="97"/>
      <c r="DA82" s="97"/>
      <c r="DB82" s="97"/>
      <c r="DC82" s="97"/>
      <c r="DD82" s="97"/>
      <c r="DE82" s="97"/>
      <c r="DF82" s="97"/>
      <c r="DG82" s="97"/>
      <c r="DH82" s="97"/>
      <c r="DI82" s="97"/>
      <c r="DJ82" s="97"/>
      <c r="DK82" s="97"/>
      <c r="DL82" s="97"/>
      <c r="DM82" s="97"/>
      <c r="DN82" s="97"/>
      <c r="DO82" s="97"/>
      <c r="DP82" s="97"/>
      <c r="DQ82" s="97"/>
      <c r="DR82" s="97"/>
      <c r="DS82" s="97"/>
      <c r="DT82" s="97"/>
      <c r="DU82" s="97"/>
      <c r="DV82" s="97"/>
      <c r="DW82" s="97"/>
      <c r="DX82" s="97"/>
      <c r="DY82" s="97"/>
      <c r="DZ82" s="97"/>
      <c r="EA82" s="97"/>
      <c r="EB82" s="97"/>
      <c r="EC82" s="97"/>
      <c r="ED82" s="97"/>
      <c r="EE82" s="97"/>
      <c r="EF82" s="97"/>
      <c r="EG82" s="97"/>
      <c r="EH82" s="97"/>
      <c r="EI82" s="97"/>
      <c r="EJ82" s="97"/>
      <c r="EK82" s="97"/>
      <c r="EL82" s="97"/>
      <c r="EM82" s="97"/>
      <c r="EN82" s="97"/>
      <c r="EO82" s="97"/>
      <c r="EP82" s="97"/>
      <c r="EQ82" s="97"/>
      <c r="ER82" s="97"/>
      <c r="ES82" s="97"/>
      <c r="ET82" s="97"/>
      <c r="EU82" s="97"/>
      <c r="EV82" s="97"/>
      <c r="EW82" s="97"/>
      <c r="EX82" s="97"/>
      <c r="EY82" s="97"/>
      <c r="EZ82" s="97"/>
      <c r="FA82" s="97"/>
      <c r="FB82" s="97"/>
      <c r="FC82" s="97"/>
      <c r="FD82" s="97"/>
      <c r="FE82" s="97"/>
      <c r="FF82" s="97"/>
      <c r="FG82" s="97"/>
      <c r="FH82" s="97"/>
      <c r="FI82" s="97"/>
      <c r="FJ82" s="97"/>
      <c r="FK82" s="97"/>
      <c r="FL82" s="97"/>
      <c r="FM82" s="97"/>
      <c r="FN82" s="97"/>
      <c r="FO82" s="97"/>
      <c r="FP82" s="97"/>
      <c r="FQ82" s="97"/>
      <c r="FR82" s="97"/>
      <c r="FS82" s="97"/>
      <c r="FT82" s="97"/>
      <c r="FU82" s="97"/>
      <c r="FV82" s="97"/>
      <c r="FW82" s="97"/>
      <c r="FX82" s="97"/>
      <c r="FY82" s="97"/>
      <c r="FZ82" s="97"/>
      <c r="GA82" s="97"/>
      <c r="GB82" s="97"/>
      <c r="GC82" s="97"/>
      <c r="GD82" s="97"/>
      <c r="GE82" s="97"/>
      <c r="GF82" s="97"/>
      <c r="GG82" s="97"/>
      <c r="GH82" s="97"/>
      <c r="GI82" s="97"/>
      <c r="GJ82" s="97"/>
      <c r="GK82" s="97"/>
      <c r="GL82" s="97"/>
      <c r="GM82" s="97"/>
      <c r="GN82" s="97"/>
      <c r="GO82" s="97"/>
      <c r="GP82" s="97"/>
      <c r="GQ82" s="97"/>
      <c r="GR82" s="97"/>
      <c r="GS82" s="97"/>
      <c r="GT82" s="97"/>
      <c r="GU82" s="97"/>
      <c r="GV82" s="97"/>
      <c r="GW82" s="97"/>
      <c r="GX82" s="97"/>
      <c r="GY82" s="97"/>
      <c r="GZ82" s="97"/>
      <c r="HA82" s="97"/>
      <c r="HB82" s="97"/>
      <c r="HC82" s="97"/>
      <c r="HD82" s="97"/>
      <c r="HE82" s="97"/>
      <c r="HF82" s="97"/>
      <c r="HG82" s="97"/>
      <c r="HH82" s="97"/>
      <c r="HI82" s="97"/>
      <c r="HJ82" s="97"/>
      <c r="HK82" s="97"/>
      <c r="HL82" s="97"/>
      <c r="HM82" s="97"/>
      <c r="HN82" s="97"/>
      <c r="HO82" s="97"/>
      <c r="HP82" s="97"/>
      <c r="HQ82" s="97"/>
      <c r="HR82" s="97"/>
      <c r="HS82" s="97"/>
      <c r="HT82" s="97"/>
      <c r="HU82" s="97"/>
      <c r="HV82" s="97"/>
      <c r="HW82" s="97"/>
      <c r="HX82" s="97"/>
      <c r="HY82" s="97"/>
      <c r="HZ82" s="97"/>
      <c r="IA82" s="97"/>
      <c r="IB82" s="97"/>
      <c r="IC82" s="97"/>
      <c r="ID82" s="97"/>
      <c r="IE82" s="97"/>
      <c r="IF82" s="97"/>
      <c r="IG82" s="97"/>
      <c r="IH82" s="97"/>
      <c r="II82" s="97"/>
      <c r="IJ82" s="97"/>
      <c r="IK82" s="97"/>
      <c r="IL82" s="97"/>
      <c r="IM82" s="97"/>
      <c r="IN82" s="97"/>
      <c r="IO82" s="97"/>
      <c r="IP82" s="97"/>
      <c r="IQ82" s="97"/>
      <c r="IR82" s="97"/>
      <c r="IS82" s="97"/>
      <c r="IT82" s="97"/>
      <c r="IU82" s="97"/>
      <c r="IV82" s="97"/>
      <c r="IW82" s="97"/>
      <c r="IX82" s="97"/>
      <c r="IY82" s="97"/>
      <c r="IZ82" s="97"/>
      <c r="JA82" s="97"/>
      <c r="JB82" s="97"/>
      <c r="JC82" s="97"/>
      <c r="JD82" s="97"/>
      <c r="JE82" s="97"/>
      <c r="JF82" s="97"/>
      <c r="JG82" s="97"/>
      <c r="JH82" s="97"/>
      <c r="JI82" s="97"/>
      <c r="JJ82" s="97"/>
      <c r="JK82" s="97"/>
    </row>
    <row r="83" spans="1:271" x14ac:dyDescent="0.15">
      <c r="A83" s="97"/>
      <c r="B83" s="97"/>
      <c r="C83" s="97"/>
      <c r="D83" s="97"/>
      <c r="E83" s="97"/>
      <c r="F83" s="97"/>
      <c r="G83" s="97"/>
      <c r="H83" s="97"/>
      <c r="I83" s="97"/>
      <c r="J83" s="97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  <c r="AF83" s="97"/>
      <c r="AG83" s="97"/>
      <c r="AH83" s="97"/>
      <c r="AI83" s="97"/>
      <c r="AJ83" s="97"/>
      <c r="AK83" s="97"/>
      <c r="AL83" s="97"/>
      <c r="AM83" s="97"/>
      <c r="AN83" s="97"/>
      <c r="AO83" s="97"/>
      <c r="AP83" s="97"/>
      <c r="AQ83" s="97"/>
      <c r="AR83" s="97"/>
      <c r="AS83" s="97"/>
      <c r="AT83" s="97"/>
      <c r="AU83" s="97"/>
      <c r="AV83" s="97"/>
      <c r="AW83" s="97"/>
      <c r="AX83" s="97"/>
      <c r="AY83" s="97"/>
      <c r="AZ83" s="97"/>
      <c r="BA83" s="97"/>
      <c r="BB83" s="97"/>
      <c r="BC83" s="97"/>
      <c r="BD83" s="97"/>
      <c r="BE83" s="97"/>
      <c r="BF83" s="97"/>
      <c r="BG83" s="97"/>
      <c r="BH83" s="97"/>
      <c r="BI83" s="97"/>
      <c r="BJ83" s="97"/>
      <c r="BK83" s="97"/>
      <c r="BL83" s="97"/>
      <c r="BM83" s="97"/>
      <c r="BN83" s="97"/>
      <c r="BO83" s="97"/>
      <c r="BP83" s="97"/>
      <c r="BQ83" s="97"/>
      <c r="BR83" s="97"/>
      <c r="BS83" s="97"/>
      <c r="BT83" s="97"/>
      <c r="BU83" s="97"/>
      <c r="BV83" s="97"/>
      <c r="BW83" s="97"/>
      <c r="BX83" s="97"/>
      <c r="BY83" s="97"/>
      <c r="BZ83" s="97"/>
      <c r="CA83" s="97"/>
      <c r="CB83" s="97"/>
      <c r="CC83" s="97"/>
      <c r="CD83" s="97"/>
      <c r="CE83" s="97"/>
      <c r="CF83" s="97"/>
      <c r="CG83" s="97"/>
      <c r="CH83" s="97"/>
      <c r="CI83" s="97"/>
      <c r="CJ83" s="97"/>
      <c r="CK83" s="97"/>
      <c r="CL83" s="97"/>
      <c r="CM83" s="97"/>
      <c r="CN83" s="97"/>
      <c r="CO83" s="97"/>
      <c r="CP83" s="97"/>
      <c r="CQ83" s="97"/>
      <c r="CR83" s="97"/>
      <c r="CS83" s="97"/>
      <c r="CT83" s="97"/>
      <c r="CU83" s="97"/>
      <c r="CV83" s="97"/>
      <c r="CW83" s="97"/>
      <c r="CX83" s="97"/>
      <c r="CY83" s="97"/>
      <c r="CZ83" s="97"/>
      <c r="DA83" s="97"/>
      <c r="DB83" s="97"/>
      <c r="DC83" s="97"/>
      <c r="DD83" s="97"/>
      <c r="DE83" s="97"/>
      <c r="DF83" s="97"/>
      <c r="DG83" s="97"/>
      <c r="DH83" s="97"/>
      <c r="DI83" s="97"/>
      <c r="DJ83" s="97"/>
      <c r="DK83" s="97"/>
      <c r="DL83" s="97"/>
      <c r="DM83" s="97"/>
      <c r="DN83" s="97"/>
      <c r="DO83" s="97"/>
      <c r="DP83" s="97"/>
      <c r="DQ83" s="97"/>
      <c r="DR83" s="97"/>
      <c r="DS83" s="97"/>
      <c r="DT83" s="97"/>
      <c r="DU83" s="97"/>
      <c r="DV83" s="97"/>
      <c r="DW83" s="97"/>
      <c r="DX83" s="97"/>
      <c r="DY83" s="97"/>
      <c r="DZ83" s="97"/>
      <c r="EA83" s="97"/>
      <c r="EB83" s="97"/>
      <c r="EC83" s="97"/>
      <c r="ED83" s="97"/>
      <c r="EE83" s="97"/>
      <c r="EF83" s="97"/>
      <c r="EG83" s="97"/>
      <c r="EH83" s="97"/>
      <c r="EI83" s="97"/>
      <c r="EJ83" s="97"/>
      <c r="EK83" s="97"/>
      <c r="EL83" s="97"/>
      <c r="EM83" s="97"/>
      <c r="EN83" s="97"/>
      <c r="EO83" s="97"/>
      <c r="EP83" s="97"/>
      <c r="EQ83" s="97"/>
      <c r="ER83" s="97"/>
      <c r="ES83" s="97"/>
      <c r="ET83" s="97"/>
      <c r="EU83" s="97"/>
      <c r="EV83" s="97"/>
      <c r="EW83" s="97"/>
      <c r="EX83" s="97"/>
      <c r="EY83" s="97"/>
      <c r="EZ83" s="97"/>
      <c r="FA83" s="97"/>
      <c r="FB83" s="97"/>
      <c r="FC83" s="97"/>
      <c r="FD83" s="97"/>
      <c r="FE83" s="97"/>
      <c r="FF83" s="97"/>
      <c r="FG83" s="97"/>
      <c r="FH83" s="97"/>
      <c r="FI83" s="97"/>
      <c r="FJ83" s="97"/>
      <c r="FK83" s="97"/>
      <c r="FL83" s="97"/>
      <c r="FM83" s="97"/>
      <c r="FN83" s="97"/>
      <c r="FO83" s="97"/>
      <c r="FP83" s="97"/>
      <c r="FQ83" s="97"/>
      <c r="FR83" s="97"/>
      <c r="FS83" s="97"/>
      <c r="FT83" s="97"/>
      <c r="FU83" s="97"/>
      <c r="FV83" s="97"/>
      <c r="FW83" s="97"/>
      <c r="FX83" s="97"/>
      <c r="FY83" s="97"/>
      <c r="FZ83" s="97"/>
      <c r="GA83" s="97"/>
      <c r="GB83" s="97"/>
      <c r="GC83" s="97"/>
      <c r="GD83" s="97"/>
      <c r="GE83" s="97"/>
      <c r="GF83" s="97"/>
      <c r="GG83" s="97"/>
      <c r="GH83" s="97"/>
      <c r="GI83" s="97"/>
      <c r="GJ83" s="97"/>
      <c r="GK83" s="97"/>
      <c r="GL83" s="97"/>
      <c r="GM83" s="97"/>
      <c r="GN83" s="97"/>
      <c r="GO83" s="97"/>
      <c r="GP83" s="97"/>
      <c r="GQ83" s="97"/>
      <c r="GR83" s="97"/>
      <c r="GS83" s="97"/>
      <c r="GT83" s="97"/>
      <c r="GU83" s="97"/>
      <c r="GV83" s="97"/>
      <c r="GW83" s="97"/>
      <c r="GX83" s="97"/>
      <c r="GY83" s="97"/>
      <c r="GZ83" s="97"/>
      <c r="HA83" s="97"/>
      <c r="HB83" s="97"/>
      <c r="HC83" s="97"/>
      <c r="HD83" s="97"/>
      <c r="HE83" s="97"/>
      <c r="HF83" s="97"/>
      <c r="HG83" s="97"/>
      <c r="HH83" s="97"/>
      <c r="HI83" s="97"/>
      <c r="HJ83" s="97"/>
      <c r="HK83" s="97"/>
      <c r="HL83" s="97"/>
      <c r="HM83" s="97"/>
      <c r="HN83" s="97"/>
      <c r="HO83" s="97"/>
      <c r="HP83" s="97"/>
      <c r="HQ83" s="97"/>
      <c r="HR83" s="97"/>
      <c r="HS83" s="97"/>
      <c r="HT83" s="97"/>
      <c r="HU83" s="97"/>
      <c r="HV83" s="97"/>
      <c r="HW83" s="97"/>
      <c r="HX83" s="97"/>
      <c r="HY83" s="97"/>
      <c r="HZ83" s="97"/>
      <c r="IA83" s="97"/>
      <c r="IB83" s="97"/>
      <c r="IC83" s="97"/>
      <c r="ID83" s="97"/>
      <c r="IE83" s="97"/>
      <c r="IF83" s="97"/>
      <c r="IG83" s="97"/>
      <c r="IH83" s="97"/>
      <c r="II83" s="97"/>
      <c r="IJ83" s="97"/>
      <c r="IK83" s="97"/>
      <c r="IL83" s="97"/>
      <c r="IM83" s="97"/>
      <c r="IN83" s="97"/>
      <c r="IO83" s="97"/>
      <c r="IP83" s="97"/>
      <c r="IQ83" s="97"/>
      <c r="IR83" s="97"/>
      <c r="IS83" s="97"/>
      <c r="IT83" s="97"/>
      <c r="IU83" s="97"/>
      <c r="IV83" s="97"/>
      <c r="IW83" s="97"/>
      <c r="IX83" s="97"/>
      <c r="IY83" s="97"/>
      <c r="IZ83" s="97"/>
      <c r="JA83" s="97"/>
      <c r="JB83" s="97"/>
      <c r="JC83" s="97"/>
      <c r="JD83" s="97"/>
      <c r="JE83" s="97"/>
      <c r="JF83" s="97"/>
      <c r="JG83" s="97"/>
      <c r="JH83" s="97"/>
      <c r="JI83" s="97"/>
      <c r="JJ83" s="97"/>
      <c r="JK83" s="97"/>
    </row>
    <row r="84" spans="1:271" x14ac:dyDescent="0.15">
      <c r="A84" s="97"/>
      <c r="B84" s="97"/>
      <c r="C84" s="97"/>
      <c r="D84" s="97"/>
      <c r="E84" s="97"/>
      <c r="F84" s="97"/>
      <c r="G84" s="97"/>
      <c r="H84" s="97"/>
      <c r="I84" s="97"/>
      <c r="J84" s="97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  <c r="AF84" s="97"/>
      <c r="AG84" s="97"/>
      <c r="AH84" s="97"/>
      <c r="AI84" s="97"/>
      <c r="AJ84" s="97"/>
      <c r="AK84" s="97"/>
      <c r="AL84" s="97"/>
      <c r="AM84" s="97"/>
      <c r="AN84" s="97"/>
      <c r="AO84" s="97"/>
      <c r="AP84" s="97"/>
      <c r="AQ84" s="97"/>
      <c r="AR84" s="97"/>
      <c r="AS84" s="97"/>
      <c r="AT84" s="97"/>
      <c r="AU84" s="97"/>
      <c r="AV84" s="97"/>
      <c r="AW84" s="97"/>
      <c r="AX84" s="97"/>
      <c r="AY84" s="97"/>
      <c r="AZ84" s="97"/>
      <c r="BA84" s="97"/>
      <c r="BB84" s="97"/>
      <c r="BC84" s="97"/>
      <c r="BD84" s="97"/>
      <c r="BE84" s="97"/>
      <c r="BF84" s="97"/>
      <c r="BG84" s="97"/>
      <c r="BH84" s="97"/>
      <c r="BI84" s="97"/>
      <c r="BJ84" s="97"/>
      <c r="BK84" s="97"/>
      <c r="BL84" s="97"/>
      <c r="BM84" s="97"/>
      <c r="BN84" s="97"/>
      <c r="BO84" s="97"/>
      <c r="BP84" s="97"/>
      <c r="BQ84" s="97"/>
      <c r="BR84" s="97"/>
      <c r="BS84" s="97"/>
      <c r="BT84" s="97"/>
      <c r="BU84" s="97"/>
      <c r="BV84" s="97"/>
      <c r="BW84" s="97"/>
      <c r="BX84" s="97"/>
      <c r="BY84" s="97"/>
      <c r="BZ84" s="97"/>
      <c r="CA84" s="97"/>
      <c r="CB84" s="97"/>
      <c r="CC84" s="97"/>
      <c r="CD84" s="97"/>
      <c r="CE84" s="97"/>
      <c r="CF84" s="97"/>
      <c r="CG84" s="97"/>
      <c r="CH84" s="97"/>
      <c r="CI84" s="97"/>
      <c r="CJ84" s="97"/>
      <c r="CK84" s="97"/>
      <c r="CL84" s="97"/>
      <c r="CM84" s="97"/>
      <c r="CN84" s="97"/>
      <c r="CO84" s="97"/>
      <c r="CP84" s="97"/>
      <c r="CQ84" s="97"/>
      <c r="CR84" s="97"/>
      <c r="CS84" s="97"/>
      <c r="CT84" s="97"/>
      <c r="CU84" s="97"/>
      <c r="CV84" s="97"/>
      <c r="CW84" s="97"/>
      <c r="CX84" s="97"/>
      <c r="CY84" s="97"/>
      <c r="CZ84" s="97"/>
      <c r="DA84" s="97"/>
      <c r="DB84" s="97"/>
      <c r="DC84" s="97"/>
      <c r="DD84" s="97"/>
      <c r="DE84" s="97"/>
      <c r="DF84" s="97"/>
      <c r="DG84" s="97"/>
      <c r="DH84" s="97"/>
      <c r="DI84" s="97"/>
      <c r="DJ84" s="97"/>
      <c r="DK84" s="97"/>
      <c r="DL84" s="97"/>
      <c r="DM84" s="97"/>
      <c r="DN84" s="97"/>
      <c r="DO84" s="97"/>
      <c r="DP84" s="97"/>
      <c r="DQ84" s="97"/>
      <c r="DR84" s="97"/>
      <c r="DS84" s="97"/>
      <c r="DT84" s="97"/>
      <c r="DU84" s="97"/>
      <c r="DV84" s="97"/>
      <c r="DW84" s="97"/>
      <c r="DX84" s="97"/>
      <c r="DY84" s="97"/>
      <c r="DZ84" s="97"/>
      <c r="EA84" s="97"/>
      <c r="EB84" s="97"/>
      <c r="EC84" s="97"/>
      <c r="ED84" s="97"/>
      <c r="EE84" s="97"/>
      <c r="EF84" s="97"/>
      <c r="EG84" s="97"/>
      <c r="EH84" s="97"/>
      <c r="EI84" s="97"/>
      <c r="EJ84" s="97"/>
      <c r="EK84" s="97"/>
      <c r="EL84" s="97"/>
      <c r="EM84" s="97"/>
      <c r="EN84" s="97"/>
      <c r="EO84" s="97"/>
      <c r="EP84" s="97"/>
      <c r="EQ84" s="97"/>
      <c r="ER84" s="97"/>
      <c r="ES84" s="97"/>
      <c r="ET84" s="97"/>
      <c r="EU84" s="97"/>
      <c r="EV84" s="97"/>
      <c r="EW84" s="97"/>
      <c r="EX84" s="97"/>
      <c r="EY84" s="97"/>
      <c r="EZ84" s="97"/>
      <c r="FA84" s="97"/>
      <c r="FB84" s="97"/>
      <c r="FC84" s="97"/>
      <c r="FD84" s="97"/>
      <c r="FE84" s="97"/>
      <c r="FF84" s="97"/>
      <c r="FG84" s="97"/>
      <c r="FH84" s="97"/>
      <c r="FI84" s="97"/>
      <c r="FJ84" s="97"/>
      <c r="FK84" s="97"/>
      <c r="FL84" s="97"/>
      <c r="FM84" s="97"/>
      <c r="FN84" s="97"/>
      <c r="FO84" s="97"/>
      <c r="FP84" s="97"/>
      <c r="FQ84" s="97"/>
      <c r="FR84" s="97"/>
      <c r="FS84" s="97"/>
      <c r="FT84" s="97"/>
      <c r="FU84" s="97"/>
      <c r="FV84" s="97"/>
      <c r="FW84" s="97"/>
      <c r="FX84" s="97"/>
      <c r="FY84" s="97"/>
      <c r="FZ84" s="97"/>
      <c r="GA84" s="97"/>
      <c r="GB84" s="97"/>
      <c r="GC84" s="97"/>
      <c r="GD84" s="97"/>
      <c r="GE84" s="97"/>
      <c r="GF84" s="97"/>
      <c r="GG84" s="97"/>
      <c r="GH84" s="97"/>
      <c r="GI84" s="97"/>
      <c r="GJ84" s="97"/>
      <c r="GK84" s="97"/>
      <c r="GL84" s="97"/>
      <c r="GM84" s="97"/>
      <c r="GN84" s="97"/>
      <c r="GO84" s="97"/>
      <c r="GP84" s="97"/>
      <c r="GQ84" s="97"/>
      <c r="GR84" s="97"/>
      <c r="GS84" s="97"/>
      <c r="GT84" s="97"/>
      <c r="GU84" s="97"/>
      <c r="GV84" s="97"/>
      <c r="GW84" s="97"/>
      <c r="GX84" s="97"/>
      <c r="GY84" s="97"/>
      <c r="GZ84" s="97"/>
      <c r="HA84" s="97"/>
      <c r="HB84" s="97"/>
      <c r="HC84" s="97"/>
      <c r="HD84" s="97"/>
      <c r="HE84" s="97"/>
      <c r="HF84" s="97"/>
      <c r="HG84" s="97"/>
      <c r="HH84" s="97"/>
      <c r="HI84" s="97"/>
      <c r="HJ84" s="97"/>
      <c r="HK84" s="97"/>
      <c r="HL84" s="97"/>
      <c r="HM84" s="97"/>
      <c r="HN84" s="97"/>
      <c r="HO84" s="97"/>
      <c r="HP84" s="97"/>
      <c r="HQ84" s="97"/>
      <c r="HR84" s="97"/>
      <c r="HS84" s="97"/>
      <c r="HT84" s="97"/>
      <c r="HU84" s="97"/>
      <c r="HV84" s="97"/>
      <c r="HW84" s="97"/>
      <c r="HX84" s="97"/>
      <c r="HY84" s="97"/>
      <c r="HZ84" s="97"/>
      <c r="IA84" s="97"/>
      <c r="IB84" s="97"/>
      <c r="IC84" s="97"/>
      <c r="ID84" s="97"/>
      <c r="IE84" s="97"/>
      <c r="IF84" s="97"/>
      <c r="IG84" s="97"/>
      <c r="IH84" s="97"/>
      <c r="II84" s="97"/>
      <c r="IJ84" s="97"/>
      <c r="IK84" s="97"/>
      <c r="IL84" s="97"/>
      <c r="IM84" s="97"/>
      <c r="IN84" s="97"/>
      <c r="IO84" s="97"/>
      <c r="IP84" s="97"/>
      <c r="IQ84" s="97"/>
      <c r="IR84" s="97"/>
      <c r="IS84" s="97"/>
      <c r="IT84" s="97"/>
      <c r="IU84" s="97"/>
      <c r="IV84" s="97"/>
      <c r="IW84" s="97"/>
      <c r="IX84" s="97"/>
      <c r="IY84" s="97"/>
      <c r="IZ84" s="97"/>
      <c r="JA84" s="97"/>
      <c r="JB84" s="97"/>
      <c r="JC84" s="97"/>
      <c r="JD84" s="97"/>
      <c r="JE84" s="97"/>
      <c r="JF84" s="97"/>
      <c r="JG84" s="97"/>
      <c r="JH84" s="97"/>
      <c r="JI84" s="97"/>
      <c r="JJ84" s="97"/>
      <c r="JK84" s="97"/>
    </row>
    <row r="85" spans="1:271" x14ac:dyDescent="0.15">
      <c r="A85" s="97"/>
      <c r="B85" s="97"/>
      <c r="C85" s="97"/>
      <c r="D85" s="97"/>
      <c r="E85" s="97"/>
      <c r="F85" s="97"/>
      <c r="G85" s="97"/>
      <c r="H85" s="97"/>
      <c r="I85" s="97"/>
      <c r="J85" s="97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  <c r="AF85" s="97"/>
      <c r="AG85" s="97"/>
      <c r="AH85" s="97"/>
      <c r="AI85" s="97"/>
      <c r="AJ85" s="97"/>
      <c r="AK85" s="97"/>
      <c r="AL85" s="97"/>
      <c r="AM85" s="97"/>
      <c r="AN85" s="97"/>
      <c r="AO85" s="97"/>
      <c r="AP85" s="97"/>
      <c r="AQ85" s="97"/>
      <c r="AR85" s="97"/>
      <c r="AS85" s="97"/>
      <c r="AT85" s="97"/>
      <c r="AU85" s="97"/>
      <c r="AV85" s="97"/>
      <c r="AW85" s="97"/>
      <c r="AX85" s="97"/>
      <c r="AY85" s="97"/>
      <c r="AZ85" s="97"/>
      <c r="BA85" s="97"/>
      <c r="BB85" s="97"/>
      <c r="BC85" s="97"/>
      <c r="BD85" s="97"/>
      <c r="BE85" s="97"/>
      <c r="BF85" s="97"/>
      <c r="BG85" s="97"/>
      <c r="BH85" s="97"/>
      <c r="BI85" s="97"/>
      <c r="BJ85" s="97"/>
      <c r="BK85" s="97"/>
      <c r="BL85" s="97"/>
      <c r="BM85" s="97"/>
      <c r="BN85" s="97"/>
      <c r="BO85" s="97"/>
      <c r="BP85" s="97"/>
      <c r="BQ85" s="97"/>
      <c r="BR85" s="97"/>
      <c r="BS85" s="97"/>
      <c r="BT85" s="97"/>
      <c r="BU85" s="97"/>
      <c r="BV85" s="97"/>
      <c r="BW85" s="97"/>
      <c r="BX85" s="97"/>
      <c r="BY85" s="97"/>
      <c r="BZ85" s="97"/>
      <c r="CA85" s="97"/>
      <c r="CB85" s="97"/>
      <c r="CC85" s="97"/>
      <c r="CD85" s="97"/>
      <c r="CE85" s="97"/>
      <c r="CF85" s="97"/>
      <c r="CG85" s="97"/>
      <c r="CH85" s="97"/>
      <c r="CI85" s="97"/>
      <c r="CJ85" s="97"/>
      <c r="CK85" s="97"/>
      <c r="CL85" s="97"/>
      <c r="CM85" s="97"/>
      <c r="CN85" s="97"/>
      <c r="CO85" s="97"/>
      <c r="CP85" s="97"/>
      <c r="CQ85" s="97"/>
      <c r="CR85" s="97"/>
      <c r="CS85" s="97"/>
      <c r="CT85" s="97"/>
      <c r="CU85" s="97"/>
      <c r="CV85" s="97"/>
      <c r="CW85" s="97"/>
      <c r="CX85" s="97"/>
      <c r="CY85" s="97"/>
      <c r="CZ85" s="97"/>
      <c r="DA85" s="97"/>
      <c r="DB85" s="97"/>
      <c r="DC85" s="97"/>
      <c r="DD85" s="97"/>
      <c r="DE85" s="97"/>
      <c r="DF85" s="97"/>
      <c r="DG85" s="97"/>
      <c r="DH85" s="97"/>
      <c r="DI85" s="97"/>
      <c r="DJ85" s="97"/>
      <c r="DK85" s="97"/>
      <c r="DL85" s="97"/>
      <c r="DM85" s="97"/>
      <c r="DN85" s="97"/>
      <c r="DO85" s="97"/>
      <c r="DP85" s="97"/>
      <c r="DQ85" s="97"/>
      <c r="DR85" s="97"/>
      <c r="DS85" s="97"/>
      <c r="DT85" s="97"/>
      <c r="DU85" s="97"/>
      <c r="DV85" s="97"/>
      <c r="DW85" s="97"/>
      <c r="DX85" s="97"/>
      <c r="DY85" s="97"/>
      <c r="DZ85" s="97"/>
      <c r="EA85" s="97"/>
      <c r="EB85" s="97"/>
      <c r="EC85" s="97"/>
      <c r="ED85" s="97"/>
      <c r="EE85" s="97"/>
      <c r="EF85" s="97"/>
      <c r="EG85" s="97"/>
      <c r="EH85" s="97"/>
      <c r="EI85" s="97"/>
      <c r="EJ85" s="97"/>
      <c r="EK85" s="97"/>
      <c r="EL85" s="97"/>
      <c r="EM85" s="97"/>
      <c r="EN85" s="97"/>
      <c r="EO85" s="97"/>
      <c r="EP85" s="97"/>
      <c r="EQ85" s="97"/>
      <c r="ER85" s="97"/>
      <c r="ES85" s="97"/>
      <c r="ET85" s="97"/>
      <c r="EU85" s="97"/>
      <c r="EV85" s="97"/>
      <c r="EW85" s="97"/>
      <c r="EX85" s="97"/>
      <c r="EY85" s="97"/>
      <c r="EZ85" s="97"/>
      <c r="FA85" s="97"/>
      <c r="FB85" s="97"/>
      <c r="FC85" s="97"/>
      <c r="FD85" s="97"/>
      <c r="FE85" s="97"/>
      <c r="FF85" s="97"/>
      <c r="FG85" s="97"/>
      <c r="FH85" s="97"/>
      <c r="FI85" s="97"/>
      <c r="FJ85" s="97"/>
      <c r="FK85" s="97"/>
      <c r="FL85" s="97"/>
      <c r="FM85" s="97"/>
      <c r="FN85" s="97"/>
      <c r="FO85" s="97"/>
      <c r="FP85" s="97"/>
      <c r="FQ85" s="97"/>
      <c r="FR85" s="97"/>
      <c r="FS85" s="97"/>
      <c r="FT85" s="97"/>
      <c r="FU85" s="97"/>
      <c r="FV85" s="97"/>
      <c r="FW85" s="97"/>
      <c r="FX85" s="97"/>
      <c r="FY85" s="97"/>
      <c r="FZ85" s="97"/>
      <c r="GA85" s="97"/>
      <c r="GB85" s="97"/>
      <c r="GC85" s="97"/>
      <c r="GD85" s="97"/>
      <c r="GE85" s="97"/>
      <c r="GF85" s="97"/>
      <c r="GG85" s="97"/>
      <c r="GH85" s="97"/>
      <c r="GI85" s="97"/>
      <c r="GJ85" s="97"/>
      <c r="GK85" s="97"/>
      <c r="GL85" s="97"/>
      <c r="GM85" s="97"/>
      <c r="GN85" s="97"/>
      <c r="GO85" s="97"/>
      <c r="GP85" s="97"/>
      <c r="GQ85" s="97"/>
      <c r="GR85" s="97"/>
      <c r="GS85" s="97"/>
      <c r="GT85" s="97"/>
      <c r="GU85" s="97"/>
      <c r="GV85" s="97"/>
      <c r="GW85" s="97"/>
      <c r="GX85" s="97"/>
      <c r="GY85" s="97"/>
      <c r="GZ85" s="97"/>
      <c r="HA85" s="97"/>
      <c r="HB85" s="97"/>
      <c r="HC85" s="97"/>
      <c r="HD85" s="97"/>
      <c r="HE85" s="97"/>
      <c r="HF85" s="97"/>
      <c r="HG85" s="97"/>
      <c r="HH85" s="97"/>
      <c r="HI85" s="97"/>
      <c r="HJ85" s="97"/>
      <c r="HK85" s="97"/>
      <c r="HL85" s="97"/>
      <c r="HM85" s="97"/>
      <c r="HN85" s="97"/>
      <c r="HO85" s="97"/>
      <c r="HP85" s="97"/>
      <c r="HQ85" s="97"/>
      <c r="HR85" s="97"/>
      <c r="HS85" s="97"/>
      <c r="HT85" s="97"/>
      <c r="HU85" s="97"/>
      <c r="HV85" s="97"/>
      <c r="HW85" s="97"/>
      <c r="HX85" s="97"/>
      <c r="HY85" s="97"/>
      <c r="HZ85" s="97"/>
      <c r="IA85" s="97"/>
      <c r="IB85" s="97"/>
      <c r="IC85" s="97"/>
      <c r="ID85" s="97"/>
      <c r="IE85" s="97"/>
      <c r="IF85" s="97"/>
      <c r="IG85" s="97"/>
      <c r="IH85" s="97"/>
      <c r="II85" s="97"/>
      <c r="IJ85" s="97"/>
      <c r="IK85" s="97"/>
      <c r="IL85" s="97"/>
      <c r="IM85" s="97"/>
      <c r="IN85" s="97"/>
      <c r="IO85" s="97"/>
      <c r="IP85" s="97"/>
      <c r="IQ85" s="97"/>
      <c r="IR85" s="97"/>
      <c r="IS85" s="97"/>
      <c r="IT85" s="97"/>
      <c r="IU85" s="97"/>
      <c r="IV85" s="97"/>
      <c r="IW85" s="97"/>
      <c r="IX85" s="97"/>
      <c r="IY85" s="97"/>
      <c r="IZ85" s="97"/>
      <c r="JA85" s="97"/>
      <c r="JB85" s="97"/>
      <c r="JC85" s="97"/>
      <c r="JD85" s="97"/>
      <c r="JE85" s="97"/>
      <c r="JF85" s="97"/>
      <c r="JG85" s="97"/>
      <c r="JH85" s="97"/>
      <c r="JI85" s="97"/>
      <c r="JJ85" s="97"/>
      <c r="JK85" s="97"/>
    </row>
    <row r="86" spans="1:271" x14ac:dyDescent="0.15">
      <c r="A86" s="97"/>
      <c r="B86" s="97"/>
      <c r="C86" s="97"/>
      <c r="D86" s="97"/>
      <c r="E86" s="97"/>
      <c r="F86" s="97"/>
      <c r="G86" s="97"/>
      <c r="H86" s="97"/>
      <c r="I86" s="97"/>
      <c r="J86" s="97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  <c r="AF86" s="97"/>
      <c r="AG86" s="97"/>
      <c r="AH86" s="97"/>
      <c r="AI86" s="97"/>
      <c r="AJ86" s="97"/>
      <c r="AK86" s="97"/>
      <c r="AL86" s="97"/>
      <c r="AM86" s="97"/>
      <c r="AN86" s="97"/>
      <c r="AO86" s="97"/>
      <c r="AP86" s="97"/>
      <c r="AQ86" s="97"/>
      <c r="AR86" s="97"/>
      <c r="AS86" s="97"/>
      <c r="AT86" s="97"/>
      <c r="AU86" s="97"/>
      <c r="AV86" s="97"/>
      <c r="AW86" s="97"/>
      <c r="AX86" s="97"/>
      <c r="AY86" s="97"/>
      <c r="AZ86" s="97"/>
      <c r="BA86" s="97"/>
      <c r="BB86" s="97"/>
      <c r="BC86" s="97"/>
      <c r="BD86" s="97"/>
      <c r="BE86" s="97"/>
      <c r="BF86" s="97"/>
      <c r="BG86" s="97"/>
      <c r="BH86" s="97"/>
      <c r="BI86" s="97"/>
      <c r="BJ86" s="97"/>
      <c r="BK86" s="97"/>
      <c r="BL86" s="97"/>
      <c r="BM86" s="97"/>
      <c r="BN86" s="97"/>
      <c r="BO86" s="97"/>
      <c r="BP86" s="97"/>
      <c r="BQ86" s="97"/>
      <c r="BR86" s="97"/>
      <c r="BS86" s="97"/>
      <c r="BT86" s="97"/>
      <c r="BU86" s="97"/>
      <c r="BV86" s="97"/>
      <c r="BW86" s="97"/>
      <c r="BX86" s="97"/>
      <c r="BY86" s="97"/>
      <c r="BZ86" s="97"/>
      <c r="CA86" s="97"/>
      <c r="CB86" s="97"/>
      <c r="CC86" s="97"/>
      <c r="CD86" s="97"/>
      <c r="CE86" s="97"/>
      <c r="CF86" s="97"/>
      <c r="CG86" s="97"/>
      <c r="CH86" s="97"/>
      <c r="CI86" s="97"/>
      <c r="CJ86" s="97"/>
      <c r="CK86" s="97"/>
      <c r="CL86" s="97"/>
      <c r="CM86" s="97"/>
      <c r="CN86" s="97"/>
      <c r="CO86" s="97"/>
      <c r="CP86" s="97"/>
      <c r="CQ86" s="97"/>
      <c r="CR86" s="97"/>
      <c r="CS86" s="97"/>
      <c r="CT86" s="97"/>
      <c r="CU86" s="97"/>
      <c r="CV86" s="97"/>
      <c r="CW86" s="97"/>
      <c r="CX86" s="97"/>
      <c r="CY86" s="97"/>
      <c r="CZ86" s="97"/>
      <c r="DA86" s="97"/>
      <c r="DB86" s="97"/>
      <c r="DC86" s="97"/>
      <c r="DD86" s="97"/>
      <c r="DE86" s="97"/>
      <c r="DF86" s="97"/>
      <c r="DG86" s="97"/>
      <c r="DH86" s="97"/>
      <c r="DI86" s="97"/>
      <c r="DJ86" s="97"/>
      <c r="DK86" s="97"/>
      <c r="DL86" s="97"/>
      <c r="DM86" s="97"/>
      <c r="DN86" s="97"/>
      <c r="DO86" s="97"/>
      <c r="DP86" s="97"/>
      <c r="DQ86" s="97"/>
      <c r="DR86" s="97"/>
      <c r="DS86" s="97"/>
      <c r="DT86" s="97"/>
      <c r="DU86" s="97"/>
      <c r="DV86" s="97"/>
      <c r="DW86" s="97"/>
      <c r="DX86" s="97"/>
      <c r="DY86" s="97"/>
      <c r="DZ86" s="97"/>
      <c r="EA86" s="97"/>
      <c r="EB86" s="97"/>
      <c r="EC86" s="97"/>
      <c r="ED86" s="97"/>
      <c r="EE86" s="97"/>
      <c r="EF86" s="97"/>
      <c r="EG86" s="97"/>
      <c r="EH86" s="97"/>
      <c r="EI86" s="97"/>
      <c r="EJ86" s="97"/>
      <c r="EK86" s="97"/>
      <c r="EL86" s="97"/>
      <c r="EM86" s="97"/>
      <c r="EN86" s="97"/>
      <c r="EO86" s="97"/>
      <c r="EP86" s="97"/>
      <c r="EQ86" s="97"/>
      <c r="ER86" s="97"/>
      <c r="ES86" s="97"/>
      <c r="ET86" s="97"/>
      <c r="EU86" s="97"/>
      <c r="EV86" s="97"/>
      <c r="EW86" s="97"/>
      <c r="EX86" s="97"/>
      <c r="EY86" s="97"/>
      <c r="EZ86" s="97"/>
      <c r="FA86" s="97"/>
      <c r="FB86" s="97"/>
      <c r="FC86" s="97"/>
      <c r="FD86" s="97"/>
      <c r="FE86" s="97"/>
      <c r="FF86" s="97"/>
      <c r="FG86" s="97"/>
      <c r="FH86" s="97"/>
      <c r="FI86" s="97"/>
      <c r="FJ86" s="97"/>
      <c r="FK86" s="97"/>
      <c r="FL86" s="97"/>
      <c r="FM86" s="97"/>
      <c r="FN86" s="97"/>
      <c r="FO86" s="97"/>
      <c r="FP86" s="97"/>
      <c r="FQ86" s="97"/>
      <c r="FR86" s="97"/>
      <c r="FS86" s="97"/>
      <c r="FT86" s="97"/>
      <c r="FU86" s="97"/>
      <c r="FV86" s="97"/>
      <c r="FW86" s="97"/>
      <c r="FX86" s="97"/>
      <c r="FY86" s="97"/>
      <c r="FZ86" s="97"/>
      <c r="GA86" s="97"/>
      <c r="GB86" s="97"/>
      <c r="GC86" s="97"/>
      <c r="GD86" s="97"/>
      <c r="GE86" s="97"/>
      <c r="GF86" s="97"/>
      <c r="GG86" s="97"/>
      <c r="GH86" s="97"/>
      <c r="GI86" s="97"/>
      <c r="GJ86" s="97"/>
      <c r="GK86" s="97"/>
      <c r="GL86" s="97"/>
      <c r="GM86" s="97"/>
      <c r="GN86" s="97"/>
      <c r="GO86" s="97"/>
      <c r="GP86" s="97"/>
      <c r="GQ86" s="97"/>
      <c r="GR86" s="97"/>
      <c r="GS86" s="97"/>
      <c r="GT86" s="97"/>
      <c r="GU86" s="97"/>
      <c r="GV86" s="97"/>
      <c r="GW86" s="97"/>
      <c r="GX86" s="97"/>
      <c r="GY86" s="97"/>
      <c r="GZ86" s="97"/>
      <c r="HA86" s="97"/>
      <c r="HB86" s="97"/>
      <c r="HC86" s="97"/>
      <c r="HD86" s="97"/>
      <c r="HE86" s="97"/>
      <c r="HF86" s="97"/>
      <c r="HG86" s="97"/>
      <c r="HH86" s="97"/>
      <c r="HI86" s="97"/>
      <c r="HJ86" s="97"/>
      <c r="HK86" s="97"/>
      <c r="HL86" s="97"/>
      <c r="HM86" s="97"/>
      <c r="HN86" s="97"/>
      <c r="HO86" s="97"/>
      <c r="HP86" s="97"/>
      <c r="HQ86" s="97"/>
      <c r="HR86" s="97"/>
      <c r="HS86" s="97"/>
      <c r="HT86" s="97"/>
      <c r="HU86" s="97"/>
      <c r="HV86" s="97"/>
      <c r="HW86" s="97"/>
      <c r="HX86" s="97"/>
      <c r="HY86" s="97"/>
      <c r="HZ86" s="97"/>
      <c r="IA86" s="97"/>
      <c r="IB86" s="97"/>
      <c r="IC86" s="97"/>
      <c r="ID86" s="97"/>
      <c r="IE86" s="97"/>
      <c r="IF86" s="97"/>
      <c r="IG86" s="97"/>
      <c r="IH86" s="97"/>
      <c r="II86" s="97"/>
      <c r="IJ86" s="97"/>
      <c r="IK86" s="97"/>
      <c r="IL86" s="97"/>
      <c r="IM86" s="97"/>
      <c r="IN86" s="97"/>
      <c r="IO86" s="97"/>
      <c r="IP86" s="97"/>
      <c r="IQ86" s="97"/>
      <c r="IR86" s="97"/>
      <c r="IS86" s="97"/>
      <c r="IT86" s="97"/>
      <c r="IU86" s="97"/>
      <c r="IV86" s="97"/>
      <c r="IW86" s="97"/>
      <c r="IX86" s="97"/>
      <c r="IY86" s="97"/>
      <c r="IZ86" s="97"/>
      <c r="JA86" s="97"/>
      <c r="JB86" s="97"/>
      <c r="JC86" s="97"/>
      <c r="JD86" s="97"/>
      <c r="JE86" s="97"/>
      <c r="JF86" s="97"/>
      <c r="JG86" s="97"/>
      <c r="JH86" s="97"/>
      <c r="JI86" s="97"/>
      <c r="JJ86" s="97"/>
      <c r="JK86" s="97"/>
    </row>
    <row r="87" spans="1:271" x14ac:dyDescent="0.15">
      <c r="A87" s="97"/>
      <c r="B87" s="97"/>
      <c r="C87" s="97"/>
      <c r="D87" s="97"/>
      <c r="E87" s="97"/>
      <c r="F87" s="97"/>
      <c r="G87" s="97"/>
      <c r="H87" s="97"/>
      <c r="I87" s="97"/>
      <c r="J87" s="97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  <c r="AF87" s="97"/>
      <c r="AG87" s="97"/>
      <c r="AH87" s="97"/>
      <c r="AI87" s="97"/>
      <c r="AJ87" s="97"/>
      <c r="AK87" s="97"/>
      <c r="AL87" s="97"/>
      <c r="AM87" s="97"/>
      <c r="AN87" s="97"/>
      <c r="AO87" s="97"/>
      <c r="AP87" s="97"/>
      <c r="AQ87" s="97"/>
      <c r="AR87" s="97"/>
      <c r="AS87" s="97"/>
      <c r="AT87" s="97"/>
      <c r="AU87" s="97"/>
      <c r="AV87" s="97"/>
      <c r="AW87" s="97"/>
      <c r="AX87" s="97"/>
      <c r="AY87" s="97"/>
      <c r="AZ87" s="97"/>
      <c r="BA87" s="97"/>
      <c r="BB87" s="97"/>
      <c r="BC87" s="97"/>
      <c r="BD87" s="97"/>
      <c r="BE87" s="97"/>
      <c r="BF87" s="97"/>
      <c r="BG87" s="97"/>
      <c r="BH87" s="97"/>
      <c r="BI87" s="97"/>
      <c r="BJ87" s="97"/>
      <c r="BK87" s="97"/>
      <c r="BL87" s="97"/>
      <c r="BM87" s="97"/>
      <c r="BN87" s="97"/>
      <c r="BO87" s="97"/>
      <c r="BP87" s="97"/>
      <c r="BQ87" s="97"/>
      <c r="BR87" s="97"/>
      <c r="BS87" s="97"/>
      <c r="BT87" s="97"/>
      <c r="BU87" s="97"/>
      <c r="BV87" s="97"/>
      <c r="BW87" s="97"/>
      <c r="BX87" s="97"/>
      <c r="BY87" s="97"/>
      <c r="BZ87" s="97"/>
      <c r="CA87" s="97"/>
      <c r="CB87" s="97"/>
      <c r="CC87" s="97"/>
      <c r="CD87" s="97"/>
      <c r="CE87" s="97"/>
      <c r="CF87" s="97"/>
      <c r="CG87" s="97"/>
      <c r="CH87" s="97"/>
      <c r="CI87" s="97"/>
      <c r="CJ87" s="97"/>
      <c r="CK87" s="97"/>
      <c r="CL87" s="97"/>
      <c r="CM87" s="97"/>
      <c r="CN87" s="97"/>
      <c r="CO87" s="97"/>
      <c r="CP87" s="97"/>
      <c r="CQ87" s="97"/>
      <c r="CR87" s="97"/>
      <c r="CS87" s="97"/>
      <c r="CT87" s="97"/>
      <c r="CU87" s="97"/>
      <c r="CV87" s="97"/>
      <c r="CW87" s="97"/>
      <c r="CX87" s="97"/>
      <c r="CY87" s="97"/>
      <c r="CZ87" s="97"/>
      <c r="DA87" s="97"/>
      <c r="DB87" s="97"/>
      <c r="DC87" s="97"/>
      <c r="DD87" s="97"/>
      <c r="DE87" s="97"/>
      <c r="DF87" s="97"/>
      <c r="DG87" s="97"/>
      <c r="DH87" s="97"/>
      <c r="DI87" s="97"/>
      <c r="DJ87" s="97"/>
      <c r="DK87" s="97"/>
      <c r="DL87" s="97"/>
      <c r="DM87" s="97"/>
      <c r="DN87" s="97"/>
      <c r="DO87" s="97"/>
      <c r="DP87" s="97"/>
      <c r="DQ87" s="97"/>
      <c r="DR87" s="97"/>
      <c r="DS87" s="97"/>
      <c r="DT87" s="97"/>
      <c r="DU87" s="97"/>
      <c r="DV87" s="97"/>
      <c r="DW87" s="97"/>
      <c r="DX87" s="97"/>
      <c r="DY87" s="97"/>
      <c r="DZ87" s="97"/>
      <c r="EA87" s="97"/>
      <c r="EB87" s="97"/>
      <c r="EC87" s="97"/>
      <c r="ED87" s="97"/>
      <c r="EE87" s="97"/>
      <c r="EF87" s="97"/>
      <c r="EG87" s="97"/>
      <c r="EH87" s="97"/>
      <c r="EI87" s="97"/>
      <c r="EJ87" s="97"/>
      <c r="EK87" s="97"/>
      <c r="EL87" s="97"/>
      <c r="EM87" s="97"/>
      <c r="EN87" s="97"/>
      <c r="EO87" s="97"/>
      <c r="EP87" s="97"/>
      <c r="EQ87" s="97"/>
      <c r="ER87" s="97"/>
      <c r="ES87" s="97"/>
      <c r="ET87" s="97"/>
      <c r="EU87" s="97"/>
      <c r="EV87" s="97"/>
      <c r="EW87" s="97"/>
      <c r="EX87" s="97"/>
      <c r="EY87" s="97"/>
      <c r="EZ87" s="97"/>
      <c r="FA87" s="97"/>
      <c r="FB87" s="97"/>
      <c r="FC87" s="97"/>
      <c r="FD87" s="97"/>
      <c r="FE87" s="97"/>
      <c r="FF87" s="97"/>
      <c r="FG87" s="97"/>
      <c r="FH87" s="97"/>
      <c r="FI87" s="97"/>
      <c r="FJ87" s="97"/>
      <c r="FK87" s="97"/>
      <c r="FL87" s="97"/>
      <c r="FM87" s="97"/>
      <c r="FN87" s="97"/>
      <c r="FO87" s="97"/>
      <c r="FP87" s="97"/>
      <c r="FQ87" s="97"/>
      <c r="FR87" s="97"/>
      <c r="FS87" s="97"/>
      <c r="FT87" s="97"/>
      <c r="FU87" s="97"/>
      <c r="FV87" s="97"/>
      <c r="FW87" s="97"/>
      <c r="FX87" s="97"/>
      <c r="FY87" s="97"/>
      <c r="FZ87" s="97"/>
      <c r="GA87" s="97"/>
      <c r="GB87" s="97"/>
      <c r="GC87" s="97"/>
      <c r="GD87" s="97"/>
      <c r="GE87" s="97"/>
      <c r="GF87" s="97"/>
      <c r="GG87" s="97"/>
      <c r="GH87" s="97"/>
      <c r="GI87" s="97"/>
      <c r="GJ87" s="97"/>
      <c r="GK87" s="97"/>
      <c r="GL87" s="97"/>
      <c r="GM87" s="97"/>
      <c r="GN87" s="97"/>
      <c r="GO87" s="97"/>
      <c r="GP87" s="97"/>
      <c r="GQ87" s="97"/>
      <c r="GR87" s="97"/>
      <c r="GS87" s="97"/>
      <c r="GT87" s="97"/>
      <c r="GU87" s="97"/>
      <c r="GV87" s="97"/>
      <c r="GW87" s="97"/>
      <c r="GX87" s="97"/>
      <c r="GY87" s="97"/>
      <c r="GZ87" s="97"/>
      <c r="HA87" s="97"/>
      <c r="HB87" s="97"/>
      <c r="HC87" s="97"/>
      <c r="HD87" s="97"/>
      <c r="HE87" s="97"/>
      <c r="HF87" s="97"/>
      <c r="HG87" s="97"/>
      <c r="HH87" s="97"/>
      <c r="HI87" s="97"/>
      <c r="HJ87" s="97"/>
      <c r="HK87" s="97"/>
      <c r="HL87" s="97"/>
      <c r="HM87" s="97"/>
      <c r="HN87" s="97"/>
      <c r="HO87" s="97"/>
      <c r="HP87" s="97"/>
      <c r="HQ87" s="97"/>
      <c r="HR87" s="97"/>
      <c r="HS87" s="97"/>
      <c r="HT87" s="97"/>
      <c r="HU87" s="97"/>
      <c r="HV87" s="97"/>
      <c r="HW87" s="97"/>
      <c r="HX87" s="97"/>
      <c r="HY87" s="97"/>
      <c r="HZ87" s="97"/>
      <c r="IA87" s="97"/>
      <c r="IB87" s="97"/>
      <c r="IC87" s="97"/>
      <c r="ID87" s="97"/>
      <c r="IE87" s="97"/>
      <c r="IF87" s="97"/>
      <c r="IG87" s="97"/>
      <c r="IH87" s="97"/>
      <c r="II87" s="97"/>
      <c r="IJ87" s="97"/>
      <c r="IK87" s="97"/>
      <c r="IL87" s="97"/>
      <c r="IM87" s="97"/>
      <c r="IN87" s="97"/>
      <c r="IO87" s="97"/>
      <c r="IP87" s="97"/>
      <c r="IQ87" s="97"/>
      <c r="IR87" s="97"/>
      <c r="IS87" s="97"/>
      <c r="IT87" s="97"/>
      <c r="IU87" s="97"/>
      <c r="IV87" s="97"/>
      <c r="IW87" s="97"/>
      <c r="IX87" s="97"/>
      <c r="IY87" s="97"/>
      <c r="IZ87" s="97"/>
      <c r="JA87" s="97"/>
      <c r="JB87" s="97"/>
      <c r="JC87" s="97"/>
      <c r="JD87" s="97"/>
      <c r="JE87" s="97"/>
      <c r="JF87" s="97"/>
      <c r="JG87" s="97"/>
      <c r="JH87" s="97"/>
      <c r="JI87" s="97"/>
      <c r="JJ87" s="97"/>
      <c r="JK87" s="97"/>
    </row>
    <row r="88" spans="1:271" x14ac:dyDescent="0.15">
      <c r="A88" s="97"/>
      <c r="B88" s="97"/>
      <c r="C88" s="97"/>
      <c r="D88" s="97"/>
      <c r="E88" s="97"/>
      <c r="F88" s="97"/>
      <c r="G88" s="97"/>
      <c r="H88" s="97"/>
      <c r="I88" s="97"/>
      <c r="J88" s="97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  <c r="AF88" s="97"/>
      <c r="AG88" s="97"/>
      <c r="AH88" s="97"/>
      <c r="AI88" s="97"/>
      <c r="AJ88" s="97"/>
      <c r="AK88" s="97"/>
      <c r="AL88" s="97"/>
      <c r="AM88" s="97"/>
      <c r="AN88" s="97"/>
      <c r="AO88" s="97"/>
      <c r="AP88" s="97"/>
      <c r="AQ88" s="97"/>
      <c r="AR88" s="97"/>
      <c r="AS88" s="97"/>
      <c r="AT88" s="97"/>
      <c r="AU88" s="97"/>
      <c r="AV88" s="97"/>
      <c r="AW88" s="97"/>
      <c r="AX88" s="97"/>
      <c r="AY88" s="97"/>
      <c r="AZ88" s="97"/>
      <c r="BA88" s="97"/>
      <c r="BB88" s="97"/>
      <c r="BC88" s="97"/>
      <c r="BD88" s="97"/>
      <c r="BE88" s="97"/>
      <c r="BF88" s="97"/>
      <c r="BG88" s="97"/>
      <c r="BH88" s="97"/>
      <c r="BI88" s="97"/>
      <c r="BJ88" s="97"/>
      <c r="BK88" s="97"/>
      <c r="BL88" s="97"/>
      <c r="BM88" s="97"/>
      <c r="BN88" s="97"/>
      <c r="BO88" s="97"/>
      <c r="BP88" s="97"/>
      <c r="BQ88" s="97"/>
      <c r="BR88" s="97"/>
      <c r="BS88" s="97"/>
      <c r="BT88" s="97"/>
      <c r="BU88" s="97"/>
      <c r="BV88" s="97"/>
      <c r="BW88" s="97"/>
      <c r="BX88" s="97"/>
      <c r="BY88" s="97"/>
      <c r="BZ88" s="97"/>
      <c r="CA88" s="97"/>
      <c r="CB88" s="97"/>
      <c r="CC88" s="97"/>
      <c r="CD88" s="97"/>
      <c r="CE88" s="97"/>
      <c r="CF88" s="97"/>
      <c r="CG88" s="97"/>
      <c r="CH88" s="97"/>
      <c r="CI88" s="97"/>
      <c r="CJ88" s="97"/>
      <c r="CK88" s="97"/>
      <c r="CL88" s="97"/>
      <c r="CM88" s="97"/>
      <c r="CN88" s="97"/>
      <c r="CO88" s="97"/>
      <c r="CP88" s="97"/>
      <c r="CQ88" s="97"/>
      <c r="CR88" s="97"/>
      <c r="CS88" s="97"/>
      <c r="CT88" s="97"/>
      <c r="CU88" s="97"/>
      <c r="CV88" s="97"/>
      <c r="CW88" s="97"/>
      <c r="CX88" s="97"/>
      <c r="CY88" s="97"/>
      <c r="CZ88" s="97"/>
      <c r="DA88" s="97"/>
      <c r="DB88" s="97"/>
      <c r="DC88" s="97"/>
      <c r="DD88" s="97"/>
      <c r="DE88" s="97"/>
      <c r="DF88" s="97"/>
      <c r="DG88" s="97"/>
      <c r="DH88" s="97"/>
      <c r="DI88" s="97"/>
      <c r="DJ88" s="97"/>
      <c r="DK88" s="97"/>
      <c r="DL88" s="97"/>
      <c r="DM88" s="97"/>
      <c r="DN88" s="97"/>
      <c r="DO88" s="97"/>
      <c r="DP88" s="97"/>
      <c r="DQ88" s="97"/>
      <c r="DR88" s="97"/>
      <c r="DS88" s="97"/>
      <c r="DT88" s="97"/>
      <c r="DU88" s="97"/>
      <c r="DV88" s="97"/>
      <c r="DW88" s="97"/>
      <c r="DX88" s="97"/>
      <c r="DY88" s="97"/>
      <c r="DZ88" s="97"/>
      <c r="EA88" s="97"/>
      <c r="EB88" s="97"/>
      <c r="EC88" s="97"/>
      <c r="ED88" s="97"/>
      <c r="EE88" s="97"/>
      <c r="EF88" s="97"/>
      <c r="EG88" s="97"/>
      <c r="EH88" s="97"/>
      <c r="EI88" s="97"/>
      <c r="EJ88" s="97"/>
      <c r="EK88" s="97"/>
      <c r="EL88" s="97"/>
      <c r="EM88" s="97"/>
      <c r="EN88" s="97"/>
      <c r="EO88" s="97"/>
      <c r="EP88" s="97"/>
      <c r="EQ88" s="97"/>
      <c r="ER88" s="97"/>
      <c r="ES88" s="97"/>
      <c r="ET88" s="97"/>
      <c r="EU88" s="97"/>
      <c r="EV88" s="97"/>
      <c r="EW88" s="97"/>
      <c r="EX88" s="97"/>
      <c r="EY88" s="97"/>
      <c r="EZ88" s="97"/>
      <c r="FA88" s="97"/>
      <c r="FB88" s="97"/>
      <c r="FC88" s="97"/>
      <c r="FD88" s="97"/>
      <c r="FE88" s="97"/>
      <c r="FF88" s="97"/>
      <c r="FG88" s="97"/>
      <c r="FH88" s="97"/>
      <c r="FI88" s="97"/>
      <c r="FJ88" s="97"/>
      <c r="FK88" s="97"/>
      <c r="FL88" s="97"/>
      <c r="FM88" s="97"/>
      <c r="FN88" s="97"/>
      <c r="FO88" s="97"/>
      <c r="FP88" s="97"/>
      <c r="FQ88" s="97"/>
      <c r="FR88" s="97"/>
      <c r="FS88" s="97"/>
      <c r="FT88" s="97"/>
      <c r="FU88" s="97"/>
      <c r="FV88" s="97"/>
      <c r="FW88" s="97"/>
      <c r="FX88" s="97"/>
      <c r="FY88" s="97"/>
      <c r="FZ88" s="97"/>
      <c r="GA88" s="97"/>
      <c r="GB88" s="97"/>
      <c r="GC88" s="97"/>
      <c r="GD88" s="97"/>
      <c r="GE88" s="97"/>
      <c r="GF88" s="97"/>
      <c r="GG88" s="97"/>
      <c r="GH88" s="97"/>
      <c r="GI88" s="97"/>
      <c r="GJ88" s="97"/>
      <c r="GK88" s="97"/>
      <c r="GL88" s="97"/>
      <c r="GM88" s="97"/>
      <c r="GN88" s="97"/>
      <c r="GO88" s="97"/>
      <c r="GP88" s="97"/>
      <c r="GQ88" s="97"/>
      <c r="GR88" s="97"/>
      <c r="GS88" s="97"/>
      <c r="GT88" s="97"/>
      <c r="GU88" s="97"/>
      <c r="GV88" s="97"/>
      <c r="GW88" s="97"/>
      <c r="GX88" s="97"/>
      <c r="GY88" s="97"/>
      <c r="GZ88" s="97"/>
      <c r="HA88" s="97"/>
      <c r="HB88" s="97"/>
      <c r="HC88" s="97"/>
      <c r="HD88" s="97"/>
      <c r="HE88" s="97"/>
      <c r="HF88" s="97"/>
      <c r="HG88" s="97"/>
      <c r="HH88" s="97"/>
      <c r="HI88" s="97"/>
      <c r="HJ88" s="97"/>
      <c r="HK88" s="97"/>
      <c r="HL88" s="97"/>
      <c r="HM88" s="97"/>
      <c r="HN88" s="97"/>
      <c r="HO88" s="97"/>
      <c r="HP88" s="97"/>
      <c r="HQ88" s="97"/>
      <c r="HR88" s="97"/>
      <c r="HS88" s="97"/>
      <c r="HT88" s="97"/>
      <c r="HU88" s="97"/>
      <c r="HV88" s="97"/>
      <c r="HW88" s="97"/>
      <c r="HX88" s="97"/>
      <c r="HY88" s="97"/>
      <c r="HZ88" s="97"/>
      <c r="IA88" s="97"/>
      <c r="IB88" s="97"/>
      <c r="IC88" s="97"/>
      <c r="ID88" s="97"/>
      <c r="IE88" s="97"/>
      <c r="IF88" s="97"/>
      <c r="IG88" s="97"/>
      <c r="IH88" s="97"/>
      <c r="II88" s="97"/>
      <c r="IJ88" s="97"/>
      <c r="IK88" s="97"/>
      <c r="IL88" s="97"/>
      <c r="IM88" s="97"/>
      <c r="IN88" s="97"/>
      <c r="IO88" s="97"/>
      <c r="IP88" s="97"/>
      <c r="IQ88" s="97"/>
      <c r="IR88" s="97"/>
      <c r="IS88" s="97"/>
      <c r="IT88" s="97"/>
      <c r="IU88" s="97"/>
      <c r="IV88" s="97"/>
      <c r="IW88" s="97"/>
      <c r="IX88" s="97"/>
      <c r="IY88" s="97"/>
      <c r="IZ88" s="97"/>
      <c r="JA88" s="97"/>
      <c r="JB88" s="97"/>
      <c r="JC88" s="97"/>
      <c r="JD88" s="97"/>
      <c r="JE88" s="97"/>
      <c r="JF88" s="97"/>
      <c r="JG88" s="97"/>
      <c r="JH88" s="97"/>
      <c r="JI88" s="97"/>
      <c r="JJ88" s="97"/>
      <c r="JK88" s="97"/>
    </row>
    <row r="89" spans="1:271" x14ac:dyDescent="0.15">
      <c r="A89" s="97"/>
      <c r="B89" s="97"/>
      <c r="C89" s="97"/>
      <c r="D89" s="97"/>
      <c r="E89" s="97"/>
      <c r="F89" s="97"/>
      <c r="G89" s="97"/>
      <c r="H89" s="97"/>
      <c r="I89" s="97"/>
      <c r="J89" s="97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  <c r="AF89" s="97"/>
      <c r="AG89" s="97"/>
      <c r="AH89" s="97"/>
      <c r="AI89" s="97"/>
      <c r="AJ89" s="97"/>
      <c r="AK89" s="97"/>
      <c r="AL89" s="97"/>
      <c r="AM89" s="97"/>
      <c r="AN89" s="97"/>
      <c r="AO89" s="97"/>
      <c r="AP89" s="97"/>
      <c r="AQ89" s="97"/>
      <c r="AR89" s="97"/>
      <c r="AS89" s="97"/>
      <c r="AT89" s="97"/>
      <c r="AU89" s="97"/>
      <c r="AV89" s="97"/>
      <c r="AW89" s="97"/>
      <c r="AX89" s="97"/>
      <c r="AY89" s="97"/>
      <c r="AZ89" s="97"/>
      <c r="BA89" s="97"/>
      <c r="BB89" s="97"/>
      <c r="BC89" s="97"/>
      <c r="BD89" s="97"/>
      <c r="BE89" s="97"/>
      <c r="BF89" s="97"/>
      <c r="BG89" s="97"/>
      <c r="BH89" s="97"/>
      <c r="BI89" s="97"/>
      <c r="BJ89" s="97"/>
      <c r="BK89" s="97"/>
      <c r="BL89" s="97"/>
      <c r="BM89" s="97"/>
      <c r="BN89" s="97"/>
      <c r="BO89" s="97"/>
      <c r="BP89" s="97"/>
      <c r="BQ89" s="97"/>
      <c r="BR89" s="97"/>
      <c r="BS89" s="97"/>
      <c r="BT89" s="97"/>
      <c r="BU89" s="97"/>
      <c r="BV89" s="97"/>
      <c r="BW89" s="97"/>
      <c r="BX89" s="97"/>
      <c r="BY89" s="97"/>
      <c r="BZ89" s="97"/>
      <c r="CA89" s="97"/>
      <c r="CB89" s="97"/>
      <c r="CC89" s="97"/>
      <c r="CD89" s="97"/>
      <c r="CE89" s="97"/>
      <c r="CF89" s="97"/>
      <c r="CG89" s="97"/>
      <c r="CH89" s="97"/>
      <c r="CI89" s="97"/>
      <c r="CJ89" s="97"/>
      <c r="CK89" s="97"/>
      <c r="CL89" s="97"/>
      <c r="CM89" s="97"/>
      <c r="CN89" s="97"/>
      <c r="CO89" s="97"/>
      <c r="CP89" s="97"/>
      <c r="CQ89" s="97"/>
      <c r="CR89" s="97"/>
      <c r="CS89" s="97"/>
      <c r="CT89" s="97"/>
      <c r="CU89" s="97"/>
      <c r="CV89" s="97"/>
      <c r="CW89" s="97"/>
      <c r="CX89" s="97"/>
      <c r="CY89" s="97"/>
      <c r="CZ89" s="97"/>
      <c r="DA89" s="97"/>
      <c r="DB89" s="97"/>
      <c r="DC89" s="97"/>
      <c r="DD89" s="97"/>
      <c r="DE89" s="97"/>
      <c r="DF89" s="97"/>
      <c r="DG89" s="97"/>
      <c r="DH89" s="97"/>
      <c r="DI89" s="97"/>
      <c r="DJ89" s="97"/>
      <c r="DK89" s="97"/>
      <c r="DL89" s="97"/>
      <c r="DM89" s="97"/>
      <c r="DN89" s="97"/>
      <c r="DO89" s="97"/>
      <c r="DP89" s="97"/>
      <c r="DQ89" s="97"/>
      <c r="DR89" s="97"/>
      <c r="DS89" s="97"/>
      <c r="DT89" s="97"/>
      <c r="DU89" s="97"/>
      <c r="DV89" s="97"/>
      <c r="DW89" s="97"/>
      <c r="DX89" s="97"/>
      <c r="DY89" s="97"/>
      <c r="DZ89" s="97"/>
      <c r="EA89" s="97"/>
      <c r="EB89" s="97"/>
      <c r="EC89" s="97"/>
      <c r="ED89" s="97"/>
      <c r="EE89" s="97"/>
      <c r="EF89" s="97"/>
      <c r="EG89" s="97"/>
      <c r="EH89" s="97"/>
      <c r="EI89" s="97"/>
      <c r="EJ89" s="97"/>
      <c r="EK89" s="97"/>
      <c r="EL89" s="97"/>
      <c r="EM89" s="97"/>
      <c r="EN89" s="97"/>
      <c r="EO89" s="97"/>
      <c r="EP89" s="97"/>
      <c r="EQ89" s="97"/>
      <c r="ER89" s="97"/>
      <c r="ES89" s="97"/>
      <c r="ET89" s="97"/>
      <c r="EU89" s="97"/>
      <c r="EV89" s="97"/>
      <c r="EW89" s="97"/>
      <c r="EX89" s="97"/>
      <c r="EY89" s="97"/>
      <c r="EZ89" s="97"/>
      <c r="FA89" s="97"/>
      <c r="FB89" s="97"/>
      <c r="FC89" s="97"/>
      <c r="FD89" s="97"/>
      <c r="FE89" s="97"/>
      <c r="FF89" s="97"/>
      <c r="FG89" s="97"/>
      <c r="FH89" s="97"/>
      <c r="FI89" s="97"/>
      <c r="FJ89" s="97"/>
      <c r="FK89" s="97"/>
      <c r="FL89" s="97"/>
      <c r="FM89" s="97"/>
      <c r="FN89" s="97"/>
      <c r="FO89" s="97"/>
      <c r="FP89" s="97"/>
      <c r="FQ89" s="97"/>
      <c r="FR89" s="97"/>
      <c r="FS89" s="97"/>
      <c r="FT89" s="97"/>
      <c r="FU89" s="97"/>
      <c r="FV89" s="97"/>
      <c r="FW89" s="97"/>
      <c r="FX89" s="97"/>
      <c r="FY89" s="97"/>
      <c r="FZ89" s="97"/>
      <c r="GA89" s="97"/>
      <c r="GB89" s="97"/>
      <c r="GC89" s="97"/>
      <c r="GD89" s="97"/>
      <c r="GE89" s="97"/>
      <c r="GF89" s="97"/>
      <c r="GG89" s="97"/>
      <c r="GH89" s="97"/>
      <c r="GI89" s="97"/>
      <c r="GJ89" s="97"/>
      <c r="GK89" s="97"/>
      <c r="GL89" s="97"/>
      <c r="GM89" s="97"/>
      <c r="GN89" s="97"/>
      <c r="GO89" s="97"/>
      <c r="GP89" s="97"/>
      <c r="GQ89" s="97"/>
      <c r="GR89" s="97"/>
      <c r="GS89" s="97"/>
      <c r="GT89" s="97"/>
      <c r="GU89" s="97"/>
      <c r="GV89" s="97"/>
      <c r="GW89" s="97"/>
      <c r="GX89" s="97"/>
      <c r="GY89" s="97"/>
      <c r="GZ89" s="97"/>
      <c r="HA89" s="97"/>
      <c r="HB89" s="97"/>
      <c r="HC89" s="97"/>
      <c r="HD89" s="97"/>
      <c r="HE89" s="97"/>
      <c r="HF89" s="97"/>
      <c r="HG89" s="97"/>
      <c r="HH89" s="97"/>
      <c r="HI89" s="97"/>
      <c r="HJ89" s="97"/>
      <c r="HK89" s="97"/>
      <c r="HL89" s="97"/>
      <c r="HM89" s="97"/>
      <c r="HN89" s="97"/>
      <c r="HO89" s="97"/>
      <c r="HP89" s="97"/>
      <c r="HQ89" s="97"/>
      <c r="HR89" s="97"/>
      <c r="HS89" s="97"/>
      <c r="HT89" s="97"/>
      <c r="HU89" s="97"/>
      <c r="HV89" s="97"/>
      <c r="HW89" s="97"/>
      <c r="HX89" s="97"/>
      <c r="HY89" s="97"/>
      <c r="HZ89" s="97"/>
      <c r="IA89" s="97"/>
      <c r="IB89" s="97"/>
      <c r="IC89" s="97"/>
      <c r="ID89" s="97"/>
      <c r="IE89" s="97"/>
      <c r="IF89" s="97"/>
      <c r="IG89" s="97"/>
      <c r="IH89" s="97"/>
      <c r="II89" s="97"/>
      <c r="IJ89" s="97"/>
      <c r="IK89" s="97"/>
      <c r="IL89" s="97"/>
      <c r="IM89" s="97"/>
      <c r="IN89" s="97"/>
      <c r="IO89" s="97"/>
      <c r="IP89" s="97"/>
      <c r="IQ89" s="97"/>
      <c r="IR89" s="97"/>
      <c r="IS89" s="97"/>
      <c r="IT89" s="97"/>
      <c r="IU89" s="97"/>
      <c r="IV89" s="97"/>
      <c r="IW89" s="97"/>
      <c r="IX89" s="97"/>
      <c r="IY89" s="97"/>
      <c r="IZ89" s="97"/>
      <c r="JA89" s="97"/>
      <c r="JB89" s="97"/>
      <c r="JC89" s="97"/>
      <c r="JD89" s="97"/>
      <c r="JE89" s="97"/>
      <c r="JF89" s="97"/>
      <c r="JG89" s="97"/>
      <c r="JH89" s="97"/>
      <c r="JI89" s="97"/>
      <c r="JJ89" s="97"/>
      <c r="JK89" s="97"/>
    </row>
    <row r="90" spans="1:271" x14ac:dyDescent="0.15">
      <c r="A90" s="97"/>
      <c r="B90" s="97"/>
      <c r="C90" s="97"/>
      <c r="D90" s="97"/>
      <c r="E90" s="97"/>
      <c r="F90" s="97"/>
      <c r="G90" s="97"/>
      <c r="H90" s="97"/>
      <c r="I90" s="97"/>
      <c r="J90" s="97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  <c r="AF90" s="97"/>
      <c r="AG90" s="97"/>
      <c r="AH90" s="97"/>
      <c r="AI90" s="97"/>
      <c r="AJ90" s="97"/>
      <c r="AK90" s="97"/>
      <c r="AL90" s="97"/>
      <c r="AM90" s="97"/>
      <c r="AN90" s="97"/>
      <c r="AO90" s="97"/>
      <c r="AP90" s="97"/>
      <c r="AQ90" s="97"/>
      <c r="AR90" s="97"/>
      <c r="AS90" s="97"/>
      <c r="AT90" s="97"/>
      <c r="AU90" s="97"/>
      <c r="AV90" s="97"/>
      <c r="AW90" s="97"/>
      <c r="AX90" s="97"/>
      <c r="AY90" s="97"/>
      <c r="AZ90" s="97"/>
      <c r="BA90" s="97"/>
      <c r="BB90" s="97"/>
      <c r="BC90" s="97"/>
      <c r="BD90" s="97"/>
      <c r="BE90" s="97"/>
      <c r="BF90" s="97"/>
      <c r="BG90" s="97"/>
      <c r="BH90" s="97"/>
      <c r="BI90" s="97"/>
      <c r="BJ90" s="97"/>
      <c r="BK90" s="97"/>
      <c r="BL90" s="97"/>
      <c r="BM90" s="97"/>
      <c r="BN90" s="97"/>
      <c r="BO90" s="97"/>
      <c r="BP90" s="97"/>
      <c r="BQ90" s="97"/>
      <c r="BR90" s="97"/>
      <c r="BS90" s="97"/>
      <c r="BT90" s="97"/>
      <c r="BU90" s="97"/>
      <c r="BV90" s="97"/>
      <c r="BW90" s="97"/>
      <c r="BX90" s="97"/>
      <c r="BY90" s="97"/>
      <c r="BZ90" s="97"/>
      <c r="CA90" s="97"/>
      <c r="CB90" s="97"/>
      <c r="CC90" s="97"/>
      <c r="CD90" s="97"/>
      <c r="CE90" s="97"/>
      <c r="CF90" s="97"/>
      <c r="CG90" s="97"/>
      <c r="CH90" s="97"/>
      <c r="CI90" s="97"/>
      <c r="CJ90" s="97"/>
      <c r="CK90" s="97"/>
      <c r="CL90" s="97"/>
      <c r="CM90" s="97"/>
      <c r="CN90" s="97"/>
      <c r="CO90" s="97"/>
      <c r="CP90" s="97"/>
      <c r="CQ90" s="97"/>
      <c r="CR90" s="97"/>
      <c r="CS90" s="97"/>
      <c r="CT90" s="97"/>
      <c r="CU90" s="97"/>
      <c r="CV90" s="97"/>
      <c r="CW90" s="97"/>
      <c r="CX90" s="97"/>
      <c r="CY90" s="97"/>
      <c r="CZ90" s="97"/>
      <c r="DA90" s="97"/>
      <c r="DB90" s="97"/>
      <c r="DC90" s="97"/>
      <c r="DD90" s="97"/>
      <c r="DE90" s="97"/>
      <c r="DF90" s="97"/>
      <c r="DG90" s="97"/>
      <c r="DH90" s="97"/>
      <c r="DI90" s="97"/>
      <c r="DJ90" s="97"/>
      <c r="DK90" s="97"/>
      <c r="DL90" s="97"/>
      <c r="DM90" s="97"/>
      <c r="DN90" s="97"/>
      <c r="DO90" s="97"/>
      <c r="DP90" s="97"/>
      <c r="DQ90" s="97"/>
      <c r="DR90" s="97"/>
      <c r="DS90" s="97"/>
      <c r="DT90" s="97"/>
      <c r="DU90" s="97"/>
      <c r="DV90" s="97"/>
      <c r="DW90" s="97"/>
      <c r="DX90" s="97"/>
      <c r="DY90" s="97"/>
      <c r="DZ90" s="97"/>
      <c r="EA90" s="97"/>
      <c r="EB90" s="97"/>
      <c r="EC90" s="97"/>
      <c r="ED90" s="97"/>
      <c r="EE90" s="97"/>
      <c r="EF90" s="97"/>
      <c r="EG90" s="97"/>
      <c r="EH90" s="97"/>
      <c r="EI90" s="97"/>
      <c r="EJ90" s="97"/>
      <c r="EK90" s="97"/>
      <c r="EL90" s="97"/>
      <c r="EM90" s="97"/>
      <c r="EN90" s="97"/>
      <c r="EO90" s="97"/>
      <c r="EP90" s="97"/>
      <c r="EQ90" s="97"/>
      <c r="ER90" s="97"/>
      <c r="ES90" s="97"/>
      <c r="ET90" s="97"/>
      <c r="EU90" s="97"/>
      <c r="EV90" s="97"/>
      <c r="EW90" s="97"/>
      <c r="EX90" s="97"/>
      <c r="EY90" s="97"/>
      <c r="EZ90" s="97"/>
      <c r="FA90" s="97"/>
      <c r="FB90" s="97"/>
      <c r="FC90" s="97"/>
      <c r="FD90" s="97"/>
      <c r="FE90" s="97"/>
      <c r="FF90" s="97"/>
      <c r="FG90" s="97"/>
      <c r="FH90" s="97"/>
      <c r="FI90" s="97"/>
      <c r="FJ90" s="97"/>
      <c r="FK90" s="97"/>
      <c r="FL90" s="97"/>
      <c r="FM90" s="97"/>
      <c r="FN90" s="97"/>
      <c r="FO90" s="97"/>
      <c r="FP90" s="97"/>
      <c r="FQ90" s="97"/>
      <c r="FR90" s="97"/>
      <c r="FS90" s="97"/>
      <c r="FT90" s="97"/>
      <c r="FU90" s="97"/>
      <c r="FV90" s="97"/>
      <c r="FW90" s="97"/>
      <c r="FX90" s="97"/>
      <c r="FY90" s="97"/>
      <c r="FZ90" s="97"/>
      <c r="GA90" s="97"/>
      <c r="GB90" s="97"/>
      <c r="GC90" s="97"/>
      <c r="GD90" s="97"/>
      <c r="GE90" s="97"/>
      <c r="GF90" s="97"/>
      <c r="GG90" s="97"/>
      <c r="GH90" s="97"/>
      <c r="GI90" s="97"/>
      <c r="GJ90" s="97"/>
      <c r="GK90" s="97"/>
      <c r="GL90" s="97"/>
      <c r="GM90" s="97"/>
      <c r="GN90" s="97"/>
      <c r="GO90" s="97"/>
      <c r="GP90" s="97"/>
      <c r="GQ90" s="97"/>
      <c r="GR90" s="97"/>
      <c r="GS90" s="97"/>
      <c r="GT90" s="97"/>
      <c r="GU90" s="97"/>
      <c r="GV90" s="97"/>
      <c r="GW90" s="97"/>
      <c r="GX90" s="97"/>
      <c r="GY90" s="97"/>
      <c r="GZ90" s="97"/>
      <c r="HA90" s="97"/>
      <c r="HB90" s="97"/>
      <c r="HC90" s="97"/>
      <c r="HD90" s="97"/>
      <c r="HE90" s="97"/>
      <c r="HF90" s="97"/>
      <c r="HG90" s="97"/>
      <c r="HH90" s="97"/>
      <c r="HI90" s="97"/>
      <c r="HJ90" s="97"/>
      <c r="HK90" s="97"/>
      <c r="HL90" s="97"/>
      <c r="HM90" s="97"/>
      <c r="HN90" s="97"/>
      <c r="HO90" s="97"/>
      <c r="HP90" s="97"/>
      <c r="HQ90" s="97"/>
      <c r="HR90" s="97"/>
      <c r="HS90" s="97"/>
      <c r="HT90" s="97"/>
      <c r="HU90" s="97"/>
      <c r="HV90" s="97"/>
      <c r="HW90" s="97"/>
      <c r="HX90" s="97"/>
      <c r="HY90" s="97"/>
      <c r="HZ90" s="97"/>
      <c r="IA90" s="97"/>
      <c r="IB90" s="97"/>
      <c r="IC90" s="97"/>
      <c r="ID90" s="97"/>
      <c r="IE90" s="97"/>
      <c r="IF90" s="97"/>
      <c r="IG90" s="97"/>
      <c r="IH90" s="97"/>
      <c r="II90" s="97"/>
      <c r="IJ90" s="97"/>
      <c r="IK90" s="97"/>
      <c r="IL90" s="97"/>
      <c r="IM90" s="97"/>
      <c r="IN90" s="97"/>
      <c r="IO90" s="97"/>
      <c r="IP90" s="97"/>
      <c r="IQ90" s="97"/>
      <c r="IR90" s="97"/>
      <c r="IS90" s="97"/>
      <c r="IT90" s="97"/>
      <c r="IU90" s="97"/>
      <c r="IV90" s="97"/>
      <c r="IW90" s="97"/>
      <c r="IX90" s="97"/>
      <c r="IY90" s="97"/>
      <c r="IZ90" s="97"/>
      <c r="JA90" s="97"/>
      <c r="JB90" s="97"/>
      <c r="JC90" s="97"/>
      <c r="JD90" s="97"/>
      <c r="JE90" s="97"/>
      <c r="JF90" s="97"/>
      <c r="JG90" s="97"/>
      <c r="JH90" s="97"/>
      <c r="JI90" s="97"/>
      <c r="JJ90" s="97"/>
      <c r="JK90" s="97"/>
    </row>
    <row r="91" spans="1:271" x14ac:dyDescent="0.15">
      <c r="A91" s="97"/>
      <c r="B91" s="97"/>
      <c r="C91" s="97"/>
      <c r="D91" s="97"/>
      <c r="E91" s="97"/>
      <c r="F91" s="97"/>
      <c r="G91" s="97"/>
      <c r="H91" s="97"/>
      <c r="I91" s="97"/>
      <c r="J91" s="97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  <c r="AF91" s="97"/>
      <c r="AG91" s="97"/>
      <c r="AH91" s="97"/>
      <c r="AI91" s="97"/>
      <c r="AJ91" s="97"/>
      <c r="AK91" s="97"/>
      <c r="AL91" s="97"/>
      <c r="AM91" s="97"/>
      <c r="AN91" s="97"/>
      <c r="AO91" s="97"/>
      <c r="AP91" s="97"/>
      <c r="AQ91" s="97"/>
      <c r="AR91" s="97"/>
      <c r="AS91" s="97"/>
      <c r="AT91" s="97"/>
      <c r="AU91" s="97"/>
      <c r="AV91" s="97"/>
      <c r="AW91" s="97"/>
      <c r="AX91" s="97"/>
      <c r="AY91" s="97"/>
      <c r="AZ91" s="97"/>
      <c r="BA91" s="97"/>
      <c r="BB91" s="97"/>
      <c r="BC91" s="97"/>
      <c r="BD91" s="97"/>
      <c r="BE91" s="97"/>
      <c r="BF91" s="97"/>
      <c r="BG91" s="97"/>
      <c r="BH91" s="97"/>
      <c r="BI91" s="97"/>
      <c r="BJ91" s="97"/>
      <c r="BK91" s="97"/>
      <c r="BL91" s="97"/>
      <c r="BM91" s="97"/>
      <c r="BN91" s="97"/>
      <c r="BO91" s="97"/>
      <c r="BP91" s="97"/>
      <c r="BQ91" s="97"/>
      <c r="BR91" s="97"/>
      <c r="BS91" s="97"/>
      <c r="BT91" s="97"/>
      <c r="BU91" s="97"/>
      <c r="BV91" s="97"/>
      <c r="BW91" s="97"/>
      <c r="BX91" s="97"/>
      <c r="BY91" s="97"/>
      <c r="BZ91" s="97"/>
      <c r="CA91" s="97"/>
      <c r="CB91" s="97"/>
      <c r="CC91" s="97"/>
      <c r="CD91" s="97"/>
      <c r="CE91" s="97"/>
      <c r="CF91" s="97"/>
      <c r="CG91" s="97"/>
      <c r="CH91" s="97"/>
      <c r="CI91" s="97"/>
      <c r="CJ91" s="97"/>
      <c r="CK91" s="97"/>
      <c r="CL91" s="97"/>
      <c r="CM91" s="97"/>
      <c r="CN91" s="97"/>
      <c r="CO91" s="97"/>
      <c r="CP91" s="97"/>
      <c r="CQ91" s="97"/>
      <c r="CR91" s="97"/>
      <c r="CS91" s="97"/>
      <c r="CT91" s="97"/>
      <c r="CU91" s="97"/>
      <c r="CV91" s="97"/>
      <c r="CW91" s="97"/>
      <c r="CX91" s="97"/>
      <c r="CY91" s="97"/>
      <c r="CZ91" s="97"/>
      <c r="DA91" s="97"/>
      <c r="DB91" s="97"/>
      <c r="DC91" s="97"/>
      <c r="DD91" s="97"/>
      <c r="DE91" s="97"/>
      <c r="DF91" s="97"/>
      <c r="DG91" s="97"/>
      <c r="DH91" s="97"/>
      <c r="DI91" s="97"/>
      <c r="DJ91" s="97"/>
      <c r="DK91" s="97"/>
      <c r="DL91" s="97"/>
      <c r="DM91" s="97"/>
      <c r="DN91" s="97"/>
      <c r="DO91" s="97"/>
      <c r="DP91" s="97"/>
      <c r="DQ91" s="97"/>
      <c r="DR91" s="97"/>
      <c r="DS91" s="97"/>
      <c r="DT91" s="97"/>
      <c r="DU91" s="97"/>
      <c r="DV91" s="97"/>
      <c r="DW91" s="97"/>
      <c r="DX91" s="97"/>
      <c r="DY91" s="97"/>
      <c r="DZ91" s="97"/>
      <c r="EA91" s="97"/>
      <c r="EB91" s="97"/>
      <c r="EC91" s="97"/>
      <c r="ED91" s="97"/>
      <c r="EE91" s="97"/>
      <c r="EF91" s="97"/>
      <c r="EG91" s="97"/>
      <c r="EH91" s="97"/>
      <c r="EI91" s="97"/>
      <c r="EJ91" s="97"/>
      <c r="EK91" s="97"/>
      <c r="EL91" s="97"/>
      <c r="EM91" s="97"/>
      <c r="EN91" s="97"/>
      <c r="EO91" s="97"/>
      <c r="EP91" s="97"/>
      <c r="EQ91" s="97"/>
      <c r="ER91" s="97"/>
      <c r="ES91" s="97"/>
      <c r="ET91" s="97"/>
      <c r="EU91" s="97"/>
      <c r="EV91" s="97"/>
      <c r="EW91" s="97"/>
      <c r="EX91" s="97"/>
      <c r="EY91" s="97"/>
      <c r="EZ91" s="97"/>
      <c r="FA91" s="97"/>
      <c r="FB91" s="97"/>
      <c r="FC91" s="97"/>
      <c r="FD91" s="97"/>
      <c r="FE91" s="97"/>
      <c r="FF91" s="97"/>
      <c r="FG91" s="97"/>
      <c r="FH91" s="97"/>
      <c r="FI91" s="97"/>
      <c r="FJ91" s="97"/>
      <c r="FK91" s="97"/>
      <c r="FL91" s="97"/>
      <c r="FM91" s="97"/>
      <c r="FN91" s="97"/>
      <c r="FO91" s="97"/>
      <c r="FP91" s="97"/>
      <c r="FQ91" s="97"/>
      <c r="FR91" s="97"/>
      <c r="FS91" s="97"/>
      <c r="FT91" s="97"/>
      <c r="FU91" s="97"/>
      <c r="FV91" s="97"/>
      <c r="FW91" s="97"/>
      <c r="FX91" s="97"/>
      <c r="FY91" s="97"/>
      <c r="FZ91" s="97"/>
      <c r="GA91" s="97"/>
      <c r="GB91" s="97"/>
      <c r="GC91" s="97"/>
      <c r="GD91" s="97"/>
      <c r="GE91" s="97"/>
      <c r="GF91" s="97"/>
      <c r="GG91" s="97"/>
      <c r="GH91" s="97"/>
      <c r="GI91" s="97"/>
      <c r="GJ91" s="97"/>
      <c r="GK91" s="97"/>
      <c r="GL91" s="97"/>
      <c r="GM91" s="97"/>
      <c r="GN91" s="97"/>
      <c r="GO91" s="97"/>
      <c r="GP91" s="97"/>
      <c r="GQ91" s="97"/>
      <c r="GR91" s="97"/>
      <c r="GS91" s="97"/>
      <c r="GT91" s="97"/>
      <c r="GU91" s="97"/>
      <c r="GV91" s="97"/>
      <c r="GW91" s="97"/>
      <c r="GX91" s="97"/>
      <c r="GY91" s="97"/>
      <c r="GZ91" s="97"/>
      <c r="HA91" s="97"/>
      <c r="HB91" s="97"/>
      <c r="HC91" s="97"/>
      <c r="HD91" s="97"/>
      <c r="HE91" s="97"/>
      <c r="HF91" s="97"/>
      <c r="HG91" s="97"/>
      <c r="HH91" s="97"/>
      <c r="HI91" s="97"/>
      <c r="HJ91" s="97"/>
      <c r="HK91" s="97"/>
      <c r="HL91" s="97"/>
      <c r="HM91" s="97"/>
      <c r="HN91" s="97"/>
      <c r="HO91" s="97"/>
      <c r="HP91" s="97"/>
      <c r="HQ91" s="97"/>
      <c r="HR91" s="97"/>
      <c r="HS91" s="97"/>
      <c r="HT91" s="97"/>
      <c r="HU91" s="97"/>
      <c r="HV91" s="97"/>
      <c r="HW91" s="97"/>
      <c r="HX91" s="97"/>
      <c r="HY91" s="97"/>
      <c r="HZ91" s="97"/>
      <c r="IA91" s="97"/>
      <c r="IB91" s="97"/>
      <c r="IC91" s="97"/>
      <c r="ID91" s="97"/>
      <c r="IE91" s="97"/>
      <c r="IF91" s="97"/>
      <c r="IG91" s="97"/>
      <c r="IH91" s="97"/>
      <c r="II91" s="97"/>
      <c r="IJ91" s="97"/>
      <c r="IK91" s="97"/>
      <c r="IL91" s="97"/>
      <c r="IM91" s="97"/>
      <c r="IN91" s="97"/>
      <c r="IO91" s="97"/>
      <c r="IP91" s="97"/>
      <c r="IQ91" s="97"/>
      <c r="IR91" s="97"/>
      <c r="IS91" s="97"/>
      <c r="IT91" s="97"/>
      <c r="IU91" s="97"/>
      <c r="IV91" s="97"/>
      <c r="IW91" s="97"/>
      <c r="IX91" s="97"/>
      <c r="IY91" s="97"/>
      <c r="IZ91" s="97"/>
      <c r="JA91" s="97"/>
      <c r="JB91" s="97"/>
      <c r="JC91" s="97"/>
      <c r="JD91" s="97"/>
      <c r="JE91" s="97"/>
      <c r="JF91" s="97"/>
      <c r="JG91" s="97"/>
      <c r="JH91" s="97"/>
      <c r="JI91" s="97"/>
      <c r="JJ91" s="97"/>
      <c r="JK91" s="97"/>
    </row>
    <row r="92" spans="1:271" x14ac:dyDescent="0.15">
      <c r="A92" s="97"/>
      <c r="B92" s="97"/>
      <c r="C92" s="97"/>
      <c r="D92" s="97"/>
      <c r="E92" s="97"/>
      <c r="F92" s="97"/>
      <c r="G92" s="97"/>
      <c r="H92" s="97"/>
      <c r="I92" s="97"/>
      <c r="J92" s="97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  <c r="AF92" s="97"/>
      <c r="AG92" s="97"/>
      <c r="AH92" s="97"/>
      <c r="AI92" s="97"/>
      <c r="AJ92" s="97"/>
      <c r="AK92" s="97"/>
      <c r="AL92" s="97"/>
      <c r="AM92" s="97"/>
      <c r="AN92" s="97"/>
      <c r="AO92" s="97"/>
      <c r="AP92" s="97"/>
      <c r="AQ92" s="97"/>
      <c r="AR92" s="97"/>
      <c r="AS92" s="97"/>
      <c r="AT92" s="97"/>
      <c r="AU92" s="97"/>
      <c r="AV92" s="97"/>
      <c r="AW92" s="97"/>
      <c r="AX92" s="97"/>
      <c r="AY92" s="97"/>
      <c r="AZ92" s="97"/>
      <c r="BA92" s="97"/>
      <c r="BB92" s="97"/>
      <c r="BC92" s="97"/>
      <c r="BD92" s="97"/>
      <c r="BE92" s="97"/>
      <c r="BF92" s="97"/>
      <c r="BG92" s="97"/>
      <c r="BH92" s="97"/>
      <c r="BI92" s="97"/>
      <c r="BJ92" s="97"/>
      <c r="BK92" s="97"/>
      <c r="BL92" s="97"/>
      <c r="BM92" s="97"/>
      <c r="BN92" s="97"/>
      <c r="BO92" s="97"/>
      <c r="BP92" s="97"/>
      <c r="BQ92" s="97"/>
      <c r="BR92" s="97"/>
      <c r="BS92" s="97"/>
      <c r="BT92" s="97"/>
      <c r="BU92" s="97"/>
      <c r="BV92" s="97"/>
      <c r="BW92" s="97"/>
      <c r="BX92" s="97"/>
      <c r="BY92" s="97"/>
      <c r="BZ92" s="97"/>
      <c r="CA92" s="97"/>
      <c r="CB92" s="97"/>
      <c r="CC92" s="97"/>
      <c r="CD92" s="97"/>
      <c r="CE92" s="97"/>
      <c r="CF92" s="97"/>
      <c r="CG92" s="97"/>
      <c r="CH92" s="97"/>
      <c r="CI92" s="97"/>
      <c r="CJ92" s="97"/>
      <c r="CK92" s="97"/>
      <c r="CL92" s="97"/>
      <c r="CM92" s="97"/>
      <c r="CN92" s="97"/>
      <c r="CO92" s="97"/>
      <c r="CP92" s="97"/>
      <c r="CQ92" s="97"/>
      <c r="CR92" s="97"/>
      <c r="CS92" s="97"/>
      <c r="CT92" s="97"/>
      <c r="CU92" s="97"/>
      <c r="CV92" s="97"/>
      <c r="CW92" s="97"/>
      <c r="CX92" s="97"/>
      <c r="CY92" s="97"/>
      <c r="CZ92" s="97"/>
      <c r="DA92" s="97"/>
      <c r="DB92" s="97"/>
      <c r="DC92" s="97"/>
      <c r="DD92" s="97"/>
      <c r="DE92" s="97"/>
      <c r="DF92" s="97"/>
      <c r="DG92" s="97"/>
      <c r="DH92" s="97"/>
      <c r="DI92" s="97"/>
      <c r="DJ92" s="97"/>
      <c r="DK92" s="97"/>
      <c r="DL92" s="97"/>
      <c r="DM92" s="97"/>
      <c r="DN92" s="97"/>
      <c r="DO92" s="97"/>
      <c r="DP92" s="97"/>
      <c r="DQ92" s="97"/>
      <c r="DR92" s="97"/>
      <c r="DS92" s="97"/>
      <c r="DT92" s="97"/>
      <c r="DU92" s="97"/>
      <c r="DV92" s="97"/>
      <c r="DW92" s="97"/>
      <c r="DX92" s="97"/>
      <c r="DY92" s="97"/>
      <c r="DZ92" s="97"/>
      <c r="EA92" s="97"/>
      <c r="EB92" s="97"/>
      <c r="EC92" s="97"/>
      <c r="ED92" s="97"/>
      <c r="EE92" s="97"/>
      <c r="EF92" s="97"/>
      <c r="EG92" s="97"/>
      <c r="EH92" s="97"/>
      <c r="EI92" s="97"/>
      <c r="EJ92" s="97"/>
      <c r="EK92" s="97"/>
      <c r="EL92" s="97"/>
      <c r="EM92" s="97"/>
      <c r="EN92" s="97"/>
      <c r="EO92" s="97"/>
      <c r="EP92" s="97"/>
      <c r="EQ92" s="97"/>
      <c r="ER92" s="97"/>
      <c r="ES92" s="97"/>
      <c r="ET92" s="97"/>
      <c r="EU92" s="97"/>
      <c r="EV92" s="97"/>
      <c r="EW92" s="97"/>
      <c r="EX92" s="97"/>
      <c r="EY92" s="97"/>
      <c r="EZ92" s="97"/>
      <c r="FA92" s="97"/>
      <c r="FB92" s="97"/>
      <c r="FC92" s="97"/>
      <c r="FD92" s="97"/>
      <c r="FE92" s="97"/>
      <c r="FF92" s="97"/>
      <c r="FG92" s="97"/>
      <c r="FH92" s="97"/>
      <c r="FI92" s="97"/>
      <c r="FJ92" s="97"/>
      <c r="FK92" s="97"/>
      <c r="FL92" s="97"/>
      <c r="FM92" s="97"/>
      <c r="FN92" s="97"/>
      <c r="FO92" s="97"/>
      <c r="FP92" s="97"/>
      <c r="FQ92" s="97"/>
      <c r="FR92" s="97"/>
      <c r="FS92" s="97"/>
      <c r="FT92" s="97"/>
      <c r="FU92" s="97"/>
      <c r="FV92" s="97"/>
      <c r="FW92" s="97"/>
      <c r="FX92" s="97"/>
      <c r="FY92" s="97"/>
      <c r="FZ92" s="97"/>
      <c r="GA92" s="97"/>
      <c r="GB92" s="97"/>
      <c r="GC92" s="97"/>
      <c r="GD92" s="97"/>
      <c r="GE92" s="97"/>
      <c r="GF92" s="97"/>
      <c r="GG92" s="97"/>
      <c r="GH92" s="97"/>
      <c r="GI92" s="97"/>
      <c r="GJ92" s="97"/>
      <c r="GK92" s="97"/>
      <c r="GL92" s="97"/>
      <c r="GM92" s="97"/>
      <c r="GN92" s="97"/>
      <c r="GO92" s="97"/>
      <c r="GP92" s="97"/>
      <c r="GQ92" s="97"/>
      <c r="GR92" s="97"/>
      <c r="GS92" s="97"/>
      <c r="GT92" s="97"/>
      <c r="GU92" s="97"/>
      <c r="GV92" s="97"/>
      <c r="GW92" s="97"/>
      <c r="GX92" s="97"/>
      <c r="GY92" s="97"/>
      <c r="GZ92" s="97"/>
      <c r="HA92" s="97"/>
      <c r="HB92" s="97"/>
      <c r="HC92" s="97"/>
      <c r="HD92" s="97"/>
      <c r="HE92" s="97"/>
      <c r="HF92" s="97"/>
      <c r="HG92" s="97"/>
      <c r="HH92" s="97"/>
      <c r="HI92" s="97"/>
      <c r="HJ92" s="97"/>
      <c r="HK92" s="97"/>
      <c r="HL92" s="97"/>
      <c r="HM92" s="97"/>
      <c r="HN92" s="97"/>
      <c r="HO92" s="97"/>
      <c r="HP92" s="97"/>
      <c r="HQ92" s="97"/>
      <c r="HR92" s="97"/>
      <c r="HS92" s="97"/>
      <c r="HT92" s="97"/>
      <c r="HU92" s="97"/>
      <c r="HV92" s="97"/>
      <c r="HW92" s="97"/>
      <c r="HX92" s="97"/>
      <c r="HY92" s="97"/>
      <c r="HZ92" s="97"/>
      <c r="IA92" s="97"/>
      <c r="IB92" s="97"/>
      <c r="IC92" s="97"/>
      <c r="ID92" s="97"/>
      <c r="IE92" s="97"/>
      <c r="IF92" s="97"/>
      <c r="IG92" s="97"/>
      <c r="IH92" s="97"/>
      <c r="II92" s="97"/>
      <c r="IJ92" s="97"/>
      <c r="IK92" s="97"/>
      <c r="IL92" s="97"/>
      <c r="IM92" s="97"/>
      <c r="IN92" s="97"/>
      <c r="IO92" s="97"/>
      <c r="IP92" s="97"/>
      <c r="IQ92" s="97"/>
      <c r="IR92" s="97"/>
      <c r="IS92" s="97"/>
      <c r="IT92" s="97"/>
      <c r="IU92" s="97"/>
      <c r="IV92" s="97"/>
      <c r="IW92" s="97"/>
      <c r="IX92" s="97"/>
      <c r="IY92" s="97"/>
      <c r="IZ92" s="97"/>
      <c r="JA92" s="97"/>
      <c r="JB92" s="97"/>
      <c r="JC92" s="97"/>
      <c r="JD92" s="97"/>
      <c r="JE92" s="97"/>
      <c r="JF92" s="97"/>
      <c r="JG92" s="97"/>
      <c r="JH92" s="97"/>
      <c r="JI92" s="97"/>
      <c r="JJ92" s="97"/>
      <c r="JK92" s="97"/>
    </row>
    <row r="93" spans="1:271" x14ac:dyDescent="0.15">
      <c r="A93" s="97"/>
      <c r="B93" s="97"/>
      <c r="C93" s="97"/>
      <c r="D93" s="97"/>
      <c r="E93" s="97"/>
      <c r="F93" s="97"/>
      <c r="G93" s="97"/>
      <c r="H93" s="97"/>
      <c r="I93" s="97"/>
      <c r="J93" s="97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  <c r="AF93" s="97"/>
      <c r="AG93" s="97"/>
      <c r="AH93" s="97"/>
      <c r="AI93" s="97"/>
      <c r="AJ93" s="97"/>
      <c r="AK93" s="97"/>
      <c r="AL93" s="97"/>
      <c r="AM93" s="97"/>
      <c r="AN93" s="97"/>
      <c r="AO93" s="97"/>
      <c r="AP93" s="97"/>
      <c r="AQ93" s="97"/>
      <c r="AR93" s="97"/>
      <c r="AS93" s="97"/>
      <c r="AT93" s="97"/>
      <c r="AU93" s="97"/>
      <c r="AV93" s="97"/>
      <c r="AW93" s="97"/>
      <c r="AX93" s="97"/>
      <c r="AY93" s="97"/>
      <c r="AZ93" s="97"/>
      <c r="BA93" s="97"/>
      <c r="BB93" s="97"/>
      <c r="BC93" s="97"/>
      <c r="BD93" s="97"/>
      <c r="BE93" s="97"/>
      <c r="BF93" s="97"/>
      <c r="BG93" s="97"/>
      <c r="BH93" s="97"/>
      <c r="BI93" s="97"/>
      <c r="BJ93" s="97"/>
      <c r="BK93" s="97"/>
      <c r="BL93" s="97"/>
      <c r="BM93" s="97"/>
      <c r="BN93" s="97"/>
      <c r="BO93" s="97"/>
      <c r="BP93" s="97"/>
      <c r="BQ93" s="97"/>
      <c r="BR93" s="97"/>
      <c r="BS93" s="97"/>
      <c r="BT93" s="97"/>
      <c r="BU93" s="97"/>
      <c r="BV93" s="97"/>
      <c r="BW93" s="97"/>
      <c r="BX93" s="97"/>
      <c r="BY93" s="97"/>
      <c r="BZ93" s="97"/>
      <c r="CA93" s="97"/>
      <c r="CB93" s="97"/>
      <c r="CC93" s="97"/>
      <c r="CD93" s="97"/>
      <c r="CE93" s="97"/>
      <c r="CF93" s="97"/>
      <c r="CG93" s="97"/>
      <c r="CH93" s="97"/>
      <c r="CI93" s="97"/>
      <c r="CJ93" s="97"/>
      <c r="CK93" s="97"/>
      <c r="CL93" s="97"/>
      <c r="CM93" s="97"/>
      <c r="CN93" s="97"/>
      <c r="CO93" s="97"/>
      <c r="CP93" s="97"/>
      <c r="CQ93" s="97"/>
      <c r="CR93" s="97"/>
      <c r="CS93" s="97"/>
      <c r="CT93" s="97"/>
      <c r="CU93" s="97"/>
      <c r="CV93" s="97"/>
      <c r="CW93" s="97"/>
      <c r="CX93" s="97"/>
      <c r="CY93" s="97"/>
      <c r="CZ93" s="97"/>
      <c r="DA93" s="97"/>
      <c r="DB93" s="97"/>
      <c r="DC93" s="97"/>
      <c r="DD93" s="97"/>
      <c r="DE93" s="97"/>
      <c r="DF93" s="97"/>
      <c r="DG93" s="97"/>
      <c r="DH93" s="97"/>
      <c r="DI93" s="97"/>
      <c r="DJ93" s="97"/>
      <c r="DK93" s="97"/>
      <c r="DL93" s="97"/>
      <c r="DM93" s="97"/>
      <c r="DN93" s="97"/>
      <c r="DO93" s="97"/>
      <c r="DP93" s="97"/>
      <c r="DQ93" s="97"/>
      <c r="DR93" s="97"/>
      <c r="DS93" s="97"/>
      <c r="DT93" s="97"/>
      <c r="DU93" s="97"/>
      <c r="DV93" s="97"/>
      <c r="DW93" s="97"/>
      <c r="DX93" s="97"/>
      <c r="DY93" s="97"/>
      <c r="DZ93" s="97"/>
      <c r="EA93" s="97"/>
      <c r="EB93" s="97"/>
      <c r="EC93" s="97"/>
      <c r="ED93" s="97"/>
      <c r="EE93" s="97"/>
      <c r="EF93" s="97"/>
      <c r="EG93" s="97"/>
      <c r="EH93" s="97"/>
      <c r="EI93" s="97"/>
      <c r="EJ93" s="97"/>
      <c r="EK93" s="97"/>
      <c r="EL93" s="97"/>
      <c r="EM93" s="97"/>
      <c r="EN93" s="97"/>
      <c r="EO93" s="97"/>
      <c r="EP93" s="97"/>
      <c r="EQ93" s="97"/>
      <c r="ER93" s="97"/>
      <c r="ES93" s="97"/>
      <c r="ET93" s="97"/>
      <c r="EU93" s="97"/>
      <c r="EV93" s="97"/>
      <c r="EW93" s="97"/>
      <c r="EX93" s="97"/>
      <c r="EY93" s="97"/>
      <c r="EZ93" s="97"/>
      <c r="FA93" s="97"/>
      <c r="FB93" s="97"/>
      <c r="FC93" s="97"/>
      <c r="FD93" s="97"/>
      <c r="FE93" s="97"/>
      <c r="FF93" s="97"/>
      <c r="FG93" s="97"/>
      <c r="FH93" s="97"/>
      <c r="FI93" s="97"/>
      <c r="FJ93" s="97"/>
      <c r="FK93" s="97"/>
      <c r="FL93" s="97"/>
      <c r="FM93" s="97"/>
      <c r="FN93" s="97"/>
      <c r="FO93" s="97"/>
      <c r="FP93" s="97"/>
      <c r="FQ93" s="97"/>
      <c r="FR93" s="97"/>
      <c r="FS93" s="97"/>
      <c r="FT93" s="97"/>
      <c r="FU93" s="97"/>
      <c r="FV93" s="97"/>
      <c r="FW93" s="97"/>
      <c r="FX93" s="97"/>
      <c r="FY93" s="97"/>
      <c r="FZ93" s="97"/>
      <c r="GA93" s="97"/>
      <c r="GB93" s="97"/>
      <c r="GC93" s="97"/>
      <c r="GD93" s="97"/>
      <c r="GE93" s="97"/>
      <c r="GF93" s="97"/>
      <c r="GG93" s="97"/>
      <c r="GH93" s="97"/>
      <c r="GI93" s="97"/>
      <c r="GJ93" s="97"/>
      <c r="GK93" s="97"/>
      <c r="GL93" s="97"/>
      <c r="GM93" s="97"/>
      <c r="GN93" s="97"/>
      <c r="GO93" s="97"/>
      <c r="GP93" s="97"/>
      <c r="GQ93" s="97"/>
      <c r="GR93" s="97"/>
      <c r="GS93" s="97"/>
      <c r="GT93" s="97"/>
      <c r="GU93" s="97"/>
      <c r="GV93" s="97"/>
      <c r="GW93" s="97"/>
      <c r="GX93" s="97"/>
      <c r="GY93" s="97"/>
      <c r="GZ93" s="97"/>
      <c r="HA93" s="97"/>
      <c r="HB93" s="97"/>
      <c r="HC93" s="97"/>
      <c r="HD93" s="97"/>
      <c r="HE93" s="97"/>
      <c r="HF93" s="97"/>
      <c r="HG93" s="97"/>
      <c r="HH93" s="97"/>
      <c r="HI93" s="97"/>
      <c r="HJ93" s="97"/>
      <c r="HK93" s="97"/>
      <c r="HL93" s="97"/>
      <c r="HM93" s="97"/>
      <c r="HN93" s="97"/>
      <c r="HO93" s="97"/>
      <c r="HP93" s="97"/>
      <c r="HQ93" s="97"/>
      <c r="HR93" s="97"/>
      <c r="HS93" s="97"/>
      <c r="HT93" s="97"/>
      <c r="HU93" s="97"/>
      <c r="HV93" s="97"/>
      <c r="HW93" s="97"/>
      <c r="HX93" s="97"/>
      <c r="HY93" s="97"/>
      <c r="HZ93" s="97"/>
      <c r="IA93" s="97"/>
      <c r="IB93" s="97"/>
      <c r="IC93" s="97"/>
      <c r="ID93" s="97"/>
      <c r="IE93" s="97"/>
      <c r="IF93" s="97"/>
      <c r="IG93" s="97"/>
      <c r="IH93" s="97"/>
      <c r="II93" s="97"/>
      <c r="IJ93" s="97"/>
      <c r="IK93" s="97"/>
      <c r="IL93" s="97"/>
      <c r="IM93" s="97"/>
      <c r="IN93" s="97"/>
      <c r="IO93" s="97"/>
      <c r="IP93" s="97"/>
      <c r="IQ93" s="97"/>
      <c r="IR93" s="97"/>
      <c r="IS93" s="97"/>
      <c r="IT93" s="97"/>
      <c r="IU93" s="97"/>
      <c r="IV93" s="97"/>
      <c r="IW93" s="97"/>
      <c r="IX93" s="97"/>
      <c r="IY93" s="97"/>
      <c r="IZ93" s="97"/>
      <c r="JA93" s="97"/>
      <c r="JB93" s="97"/>
      <c r="JC93" s="97"/>
      <c r="JD93" s="97"/>
      <c r="JE93" s="97"/>
      <c r="JF93" s="97"/>
      <c r="JG93" s="97"/>
      <c r="JH93" s="97"/>
      <c r="JI93" s="97"/>
      <c r="JJ93" s="97"/>
      <c r="JK93" s="97"/>
    </row>
    <row r="94" spans="1:271" x14ac:dyDescent="0.15">
      <c r="A94" s="97"/>
      <c r="B94" s="97"/>
      <c r="C94" s="97"/>
      <c r="D94" s="97"/>
      <c r="E94" s="97"/>
      <c r="F94" s="97"/>
      <c r="G94" s="97"/>
      <c r="H94" s="97"/>
      <c r="I94" s="97"/>
      <c r="J94" s="97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  <c r="AF94" s="97"/>
      <c r="AG94" s="97"/>
      <c r="AH94" s="97"/>
      <c r="AI94" s="97"/>
      <c r="AJ94" s="97"/>
      <c r="AK94" s="97"/>
      <c r="AL94" s="97"/>
      <c r="AM94" s="97"/>
      <c r="AN94" s="97"/>
      <c r="AO94" s="97"/>
      <c r="AP94" s="97"/>
      <c r="AQ94" s="97"/>
      <c r="AR94" s="97"/>
      <c r="AS94" s="97"/>
      <c r="AT94" s="97"/>
      <c r="AU94" s="97"/>
      <c r="AV94" s="97"/>
      <c r="AW94" s="97"/>
      <c r="AX94" s="97"/>
      <c r="AY94" s="97"/>
      <c r="AZ94" s="97"/>
      <c r="BA94" s="97"/>
      <c r="BB94" s="97"/>
      <c r="BC94" s="97"/>
      <c r="BD94" s="97"/>
      <c r="BE94" s="97"/>
      <c r="BF94" s="97"/>
      <c r="BG94" s="97"/>
      <c r="BH94" s="97"/>
      <c r="BI94" s="97"/>
      <c r="BJ94" s="97"/>
      <c r="BK94" s="97"/>
      <c r="BL94" s="97"/>
      <c r="BM94" s="97"/>
      <c r="BN94" s="97"/>
      <c r="BO94" s="97"/>
      <c r="BP94" s="97"/>
      <c r="BQ94" s="97"/>
      <c r="BR94" s="97"/>
      <c r="BS94" s="97"/>
      <c r="BT94" s="97"/>
      <c r="BU94" s="97"/>
      <c r="BV94" s="97"/>
      <c r="BW94" s="97"/>
      <c r="BX94" s="97"/>
      <c r="BY94" s="97"/>
      <c r="BZ94" s="97"/>
      <c r="CA94" s="97"/>
      <c r="CB94" s="97"/>
      <c r="CC94" s="97"/>
      <c r="CD94" s="97"/>
      <c r="CE94" s="97"/>
      <c r="CF94" s="97"/>
      <c r="CG94" s="97"/>
      <c r="CH94" s="97"/>
      <c r="CI94" s="97"/>
      <c r="CJ94" s="97"/>
      <c r="CK94" s="97"/>
      <c r="CL94" s="97"/>
      <c r="CM94" s="97"/>
      <c r="CN94" s="97"/>
      <c r="CO94" s="97"/>
      <c r="CP94" s="97"/>
      <c r="CQ94" s="97"/>
      <c r="CR94" s="97"/>
      <c r="CS94" s="97"/>
      <c r="CT94" s="97"/>
      <c r="CU94" s="97"/>
      <c r="CV94" s="97"/>
      <c r="CW94" s="97"/>
      <c r="CX94" s="97"/>
      <c r="CY94" s="97"/>
      <c r="CZ94" s="97"/>
      <c r="DA94" s="97"/>
      <c r="DB94" s="97"/>
      <c r="DC94" s="97"/>
      <c r="DD94" s="97"/>
      <c r="DE94" s="97"/>
      <c r="DF94" s="97"/>
      <c r="DG94" s="97"/>
      <c r="DH94" s="97"/>
      <c r="DI94" s="97"/>
      <c r="DJ94" s="97"/>
      <c r="DK94" s="97"/>
      <c r="DL94" s="97"/>
      <c r="DM94" s="97"/>
      <c r="DN94" s="97"/>
      <c r="DO94" s="97"/>
      <c r="DP94" s="97"/>
      <c r="DQ94" s="97"/>
      <c r="DR94" s="97"/>
      <c r="DS94" s="97"/>
      <c r="DT94" s="97"/>
      <c r="DU94" s="97"/>
      <c r="DV94" s="97"/>
      <c r="DW94" s="97"/>
      <c r="DX94" s="97"/>
      <c r="DY94" s="97"/>
      <c r="DZ94" s="97"/>
      <c r="EA94" s="97"/>
      <c r="EB94" s="97"/>
      <c r="EC94" s="97"/>
      <c r="ED94" s="97"/>
      <c r="EE94" s="97"/>
      <c r="EF94" s="97"/>
      <c r="EG94" s="97"/>
      <c r="EH94" s="97"/>
      <c r="EI94" s="97"/>
      <c r="EJ94" s="97"/>
      <c r="EK94" s="97"/>
      <c r="EL94" s="97"/>
      <c r="EM94" s="97"/>
      <c r="EN94" s="97"/>
      <c r="EO94" s="97"/>
      <c r="EP94" s="97"/>
      <c r="EQ94" s="97"/>
      <c r="ER94" s="97"/>
      <c r="ES94" s="97"/>
      <c r="ET94" s="97"/>
      <c r="EU94" s="97"/>
      <c r="EV94" s="97"/>
      <c r="EW94" s="97"/>
      <c r="EX94" s="97"/>
      <c r="EY94" s="97"/>
      <c r="EZ94" s="97"/>
      <c r="FA94" s="97"/>
      <c r="FB94" s="97"/>
      <c r="FC94" s="97"/>
      <c r="FD94" s="97"/>
      <c r="FE94" s="97"/>
      <c r="FF94" s="97"/>
      <c r="FG94" s="97"/>
      <c r="FH94" s="97"/>
      <c r="FI94" s="97"/>
      <c r="FJ94" s="97"/>
      <c r="FK94" s="97"/>
      <c r="FL94" s="97"/>
      <c r="FM94" s="97"/>
      <c r="FN94" s="97"/>
      <c r="FO94" s="97"/>
      <c r="FP94" s="97"/>
      <c r="FQ94" s="97"/>
      <c r="FR94" s="97"/>
      <c r="FS94" s="97"/>
      <c r="FT94" s="97"/>
      <c r="FU94" s="97"/>
      <c r="FV94" s="97"/>
      <c r="FW94" s="97"/>
      <c r="FX94" s="97"/>
      <c r="FY94" s="97"/>
      <c r="FZ94" s="97"/>
      <c r="GA94" s="97"/>
      <c r="GB94" s="97"/>
      <c r="GC94" s="97"/>
      <c r="GD94" s="97"/>
      <c r="GE94" s="97"/>
      <c r="GF94" s="97"/>
      <c r="GG94" s="97"/>
      <c r="GH94" s="97"/>
      <c r="GI94" s="97"/>
      <c r="GJ94" s="97"/>
      <c r="GK94" s="97"/>
      <c r="GL94" s="97"/>
      <c r="GM94" s="97"/>
      <c r="GN94" s="97"/>
      <c r="GO94" s="97"/>
      <c r="GP94" s="97"/>
      <c r="GQ94" s="97"/>
      <c r="GR94" s="97"/>
      <c r="GS94" s="97"/>
      <c r="GT94" s="97"/>
      <c r="GU94" s="97"/>
      <c r="GV94" s="97"/>
      <c r="GW94" s="97"/>
      <c r="GX94" s="97"/>
      <c r="GY94" s="97"/>
      <c r="GZ94" s="97"/>
      <c r="HA94" s="97"/>
      <c r="HB94" s="97"/>
      <c r="HC94" s="97"/>
      <c r="HD94" s="97"/>
      <c r="HE94" s="97"/>
      <c r="HF94" s="97"/>
      <c r="HG94" s="97"/>
      <c r="HH94" s="97"/>
      <c r="HI94" s="97"/>
      <c r="HJ94" s="97"/>
      <c r="HK94" s="97"/>
      <c r="HL94" s="97"/>
      <c r="HM94" s="97"/>
      <c r="HN94" s="97"/>
      <c r="HO94" s="97"/>
      <c r="HP94" s="97"/>
      <c r="HQ94" s="97"/>
      <c r="HR94" s="97"/>
      <c r="HS94" s="97"/>
      <c r="HT94" s="97"/>
      <c r="HU94" s="97"/>
      <c r="HV94" s="97"/>
      <c r="HW94" s="97"/>
      <c r="HX94" s="97"/>
      <c r="HY94" s="97"/>
      <c r="HZ94" s="97"/>
      <c r="IA94" s="97"/>
      <c r="IB94" s="97"/>
      <c r="IC94" s="97"/>
      <c r="ID94" s="97"/>
      <c r="IE94" s="97"/>
      <c r="IF94" s="97"/>
      <c r="IG94" s="97"/>
      <c r="IH94" s="97"/>
      <c r="II94" s="97"/>
      <c r="IJ94" s="97"/>
      <c r="IK94" s="97"/>
      <c r="IL94" s="97"/>
      <c r="IM94" s="97"/>
      <c r="IN94" s="97"/>
      <c r="IO94" s="97"/>
      <c r="IP94" s="97"/>
      <c r="IQ94" s="97"/>
      <c r="IR94" s="97"/>
      <c r="IS94" s="97"/>
      <c r="IT94" s="97"/>
      <c r="IU94" s="97"/>
      <c r="IV94" s="97"/>
      <c r="IW94" s="97"/>
      <c r="IX94" s="97"/>
      <c r="IY94" s="97"/>
      <c r="IZ94" s="97"/>
      <c r="JA94" s="97"/>
      <c r="JB94" s="97"/>
      <c r="JC94" s="97"/>
      <c r="JD94" s="97"/>
      <c r="JE94" s="97"/>
      <c r="JF94" s="97"/>
      <c r="JG94" s="97"/>
      <c r="JH94" s="97"/>
      <c r="JI94" s="97"/>
      <c r="JJ94" s="97"/>
      <c r="JK94" s="97"/>
    </row>
    <row r="95" spans="1:271" x14ac:dyDescent="0.15">
      <c r="A95" s="97"/>
      <c r="B95" s="97"/>
      <c r="C95" s="97"/>
      <c r="D95" s="97"/>
      <c r="E95" s="97"/>
      <c r="F95" s="97"/>
      <c r="G95" s="97"/>
      <c r="H95" s="97"/>
      <c r="I95" s="97"/>
      <c r="J95" s="97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  <c r="AF95" s="97"/>
      <c r="AG95" s="97"/>
      <c r="AH95" s="97"/>
      <c r="AI95" s="97"/>
      <c r="AJ95" s="97"/>
      <c r="AK95" s="97"/>
      <c r="AL95" s="97"/>
      <c r="AM95" s="97"/>
      <c r="AN95" s="97"/>
      <c r="AO95" s="97"/>
      <c r="AP95" s="97"/>
      <c r="AQ95" s="97"/>
      <c r="AR95" s="97"/>
      <c r="AS95" s="97"/>
      <c r="AT95" s="97"/>
      <c r="AU95" s="97"/>
      <c r="AV95" s="97"/>
      <c r="AW95" s="97"/>
      <c r="AX95" s="97"/>
      <c r="AY95" s="97"/>
      <c r="AZ95" s="97"/>
      <c r="BA95" s="97"/>
      <c r="BB95" s="97"/>
      <c r="BC95" s="97"/>
      <c r="BD95" s="97"/>
      <c r="BE95" s="97"/>
      <c r="BF95" s="97"/>
      <c r="BG95" s="97"/>
      <c r="BH95" s="97"/>
      <c r="BI95" s="97"/>
      <c r="BJ95" s="97"/>
      <c r="BK95" s="97"/>
      <c r="BL95" s="97"/>
      <c r="BM95" s="97"/>
      <c r="BN95" s="97"/>
      <c r="BO95" s="97"/>
      <c r="BP95" s="97"/>
      <c r="BQ95" s="97"/>
      <c r="BR95" s="97"/>
      <c r="BS95" s="97"/>
      <c r="BT95" s="97"/>
      <c r="BU95" s="97"/>
      <c r="BV95" s="97"/>
      <c r="BW95" s="97"/>
      <c r="BX95" s="97"/>
      <c r="BY95" s="97"/>
      <c r="BZ95" s="97"/>
      <c r="CA95" s="97"/>
      <c r="CB95" s="97"/>
      <c r="CC95" s="97"/>
      <c r="CD95" s="97"/>
      <c r="CE95" s="97"/>
      <c r="CF95" s="97"/>
      <c r="CG95" s="97"/>
      <c r="CH95" s="97"/>
      <c r="CI95" s="97"/>
      <c r="CJ95" s="97"/>
      <c r="CK95" s="97"/>
      <c r="CL95" s="97"/>
      <c r="CM95" s="97"/>
      <c r="CN95" s="97"/>
      <c r="CO95" s="97"/>
      <c r="CP95" s="97"/>
      <c r="CQ95" s="97"/>
      <c r="CR95" s="97"/>
      <c r="CS95" s="97"/>
      <c r="CT95" s="97"/>
      <c r="CU95" s="97"/>
      <c r="CV95" s="97"/>
      <c r="CW95" s="97"/>
      <c r="CX95" s="97"/>
      <c r="CY95" s="97"/>
      <c r="CZ95" s="97"/>
      <c r="DA95" s="97"/>
      <c r="DB95" s="97"/>
      <c r="DC95" s="97"/>
      <c r="DD95" s="97"/>
      <c r="DE95" s="97"/>
      <c r="DF95" s="97"/>
      <c r="DG95" s="97"/>
      <c r="DH95" s="97"/>
      <c r="DI95" s="97"/>
      <c r="DJ95" s="97"/>
      <c r="DK95" s="97"/>
      <c r="DL95" s="97"/>
      <c r="DM95" s="97"/>
      <c r="DN95" s="97"/>
      <c r="DO95" s="97"/>
      <c r="DP95" s="97"/>
      <c r="DQ95" s="97"/>
      <c r="DR95" s="97"/>
      <c r="DS95" s="97"/>
      <c r="DT95" s="97"/>
      <c r="DU95" s="97"/>
      <c r="DV95" s="97"/>
      <c r="DW95" s="97"/>
      <c r="DX95" s="97"/>
      <c r="DY95" s="97"/>
      <c r="DZ95" s="97"/>
      <c r="EA95" s="97"/>
      <c r="EB95" s="97"/>
      <c r="EC95" s="97"/>
      <c r="ED95" s="97"/>
      <c r="EE95" s="97"/>
      <c r="EF95" s="97"/>
      <c r="EG95" s="97"/>
      <c r="EH95" s="97"/>
      <c r="EI95" s="97"/>
      <c r="EJ95" s="97"/>
      <c r="EK95" s="97"/>
      <c r="EL95" s="97"/>
      <c r="EM95" s="97"/>
      <c r="EN95" s="97"/>
      <c r="EO95" s="97"/>
      <c r="EP95" s="97"/>
      <c r="EQ95" s="97"/>
      <c r="ER95" s="97"/>
      <c r="ES95" s="97"/>
      <c r="ET95" s="97"/>
      <c r="EU95" s="97"/>
      <c r="EV95" s="97"/>
      <c r="EW95" s="97"/>
      <c r="EX95" s="97"/>
      <c r="EY95" s="97"/>
      <c r="EZ95" s="97"/>
      <c r="FA95" s="97"/>
      <c r="FB95" s="97"/>
      <c r="FC95" s="97"/>
      <c r="FD95" s="97"/>
      <c r="FE95" s="97"/>
      <c r="FF95" s="97"/>
      <c r="FG95" s="97"/>
      <c r="FH95" s="97"/>
      <c r="FI95" s="97"/>
      <c r="FJ95" s="97"/>
      <c r="FK95" s="97"/>
      <c r="FL95" s="97"/>
      <c r="FM95" s="97"/>
      <c r="FN95" s="97"/>
      <c r="FO95" s="97"/>
      <c r="FP95" s="97"/>
      <c r="FQ95" s="97"/>
      <c r="FR95" s="97"/>
      <c r="FS95" s="97"/>
      <c r="FT95" s="97"/>
      <c r="FU95" s="97"/>
      <c r="FV95" s="97"/>
      <c r="FW95" s="97"/>
      <c r="FX95" s="97"/>
      <c r="FY95" s="97"/>
      <c r="FZ95" s="97"/>
      <c r="GA95" s="97"/>
      <c r="GB95" s="97"/>
      <c r="GC95" s="97"/>
      <c r="GD95" s="97"/>
      <c r="GE95" s="97"/>
      <c r="GF95" s="97"/>
      <c r="GG95" s="97"/>
      <c r="GH95" s="97"/>
      <c r="GI95" s="97"/>
      <c r="GJ95" s="97"/>
      <c r="GK95" s="97"/>
      <c r="GL95" s="97"/>
      <c r="GM95" s="97"/>
      <c r="GN95" s="97"/>
      <c r="GO95" s="97"/>
      <c r="GP95" s="97"/>
      <c r="GQ95" s="97"/>
      <c r="GR95" s="97"/>
      <c r="GS95" s="97"/>
      <c r="GT95" s="97"/>
      <c r="GU95" s="97"/>
      <c r="GV95" s="97"/>
      <c r="GW95" s="97"/>
      <c r="GX95" s="97"/>
      <c r="GY95" s="97"/>
      <c r="GZ95" s="97"/>
      <c r="HA95" s="97"/>
      <c r="HB95" s="97"/>
      <c r="HC95" s="97"/>
      <c r="HD95" s="97"/>
      <c r="HE95" s="97"/>
      <c r="HF95" s="97"/>
      <c r="HG95" s="97"/>
      <c r="HH95" s="97"/>
      <c r="HI95" s="97"/>
      <c r="HJ95" s="97"/>
      <c r="HK95" s="97"/>
      <c r="HL95" s="97"/>
      <c r="HM95" s="97"/>
      <c r="HN95" s="97"/>
      <c r="HO95" s="97"/>
      <c r="HP95" s="97"/>
      <c r="HQ95" s="97"/>
      <c r="HR95" s="97"/>
      <c r="HS95" s="97"/>
      <c r="HT95" s="97"/>
      <c r="HU95" s="97"/>
      <c r="HV95" s="97"/>
      <c r="HW95" s="97"/>
      <c r="HX95" s="97"/>
      <c r="HY95" s="97"/>
      <c r="HZ95" s="97"/>
      <c r="IA95" s="97"/>
      <c r="IB95" s="97"/>
      <c r="IC95" s="97"/>
      <c r="ID95" s="97"/>
      <c r="IE95" s="97"/>
      <c r="IF95" s="97"/>
      <c r="IG95" s="97"/>
      <c r="IH95" s="97"/>
      <c r="II95" s="97"/>
      <c r="IJ95" s="97"/>
      <c r="IK95" s="97"/>
      <c r="IL95" s="97"/>
      <c r="IM95" s="97"/>
      <c r="IN95" s="97"/>
      <c r="IO95" s="97"/>
      <c r="IP95" s="97"/>
      <c r="IQ95" s="97"/>
      <c r="IR95" s="97"/>
      <c r="IS95" s="97"/>
      <c r="IT95" s="97"/>
      <c r="IU95" s="97"/>
      <c r="IV95" s="97"/>
      <c r="IW95" s="97"/>
      <c r="IX95" s="97"/>
      <c r="IY95" s="97"/>
      <c r="IZ95" s="97"/>
      <c r="JA95" s="97"/>
      <c r="JB95" s="97"/>
      <c r="JC95" s="97"/>
      <c r="JD95" s="97"/>
      <c r="JE95" s="97"/>
      <c r="JF95" s="97"/>
      <c r="JG95" s="97"/>
      <c r="JH95" s="97"/>
      <c r="JI95" s="97"/>
      <c r="JJ95" s="97"/>
      <c r="JK95" s="97"/>
    </row>
    <row r="96" spans="1:271" x14ac:dyDescent="0.15">
      <c r="A96" s="97"/>
      <c r="B96" s="97"/>
      <c r="C96" s="97"/>
      <c r="D96" s="97"/>
      <c r="E96" s="97"/>
      <c r="F96" s="97"/>
      <c r="G96" s="97"/>
      <c r="H96" s="97"/>
      <c r="I96" s="97"/>
      <c r="J96" s="97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  <c r="AF96" s="97"/>
      <c r="AG96" s="97"/>
      <c r="AH96" s="97"/>
      <c r="AI96" s="97"/>
      <c r="AJ96" s="97"/>
      <c r="AK96" s="97"/>
      <c r="AL96" s="97"/>
      <c r="AM96" s="97"/>
      <c r="AN96" s="97"/>
      <c r="AO96" s="97"/>
      <c r="AP96" s="97"/>
      <c r="AQ96" s="97"/>
      <c r="AR96" s="97"/>
      <c r="AS96" s="97"/>
      <c r="AT96" s="97"/>
      <c r="AU96" s="97"/>
      <c r="AV96" s="97"/>
      <c r="AW96" s="97"/>
      <c r="AX96" s="97"/>
      <c r="AY96" s="97"/>
      <c r="AZ96" s="97"/>
      <c r="BA96" s="97"/>
      <c r="BB96" s="97"/>
      <c r="BC96" s="97"/>
      <c r="BD96" s="97"/>
      <c r="BE96" s="97"/>
      <c r="BF96" s="97"/>
      <c r="BG96" s="97"/>
      <c r="BH96" s="97"/>
      <c r="BI96" s="97"/>
      <c r="BJ96" s="97"/>
      <c r="BK96" s="97"/>
      <c r="BL96" s="97"/>
      <c r="BM96" s="97"/>
      <c r="BN96" s="97"/>
      <c r="BO96" s="97"/>
      <c r="BP96" s="97"/>
      <c r="BQ96" s="97"/>
      <c r="BR96" s="97"/>
      <c r="BS96" s="97"/>
      <c r="BT96" s="97"/>
      <c r="BU96" s="97"/>
      <c r="BV96" s="97"/>
      <c r="BW96" s="97"/>
      <c r="BX96" s="97"/>
      <c r="BY96" s="97"/>
      <c r="BZ96" s="97"/>
      <c r="CA96" s="97"/>
      <c r="CB96" s="97"/>
      <c r="CC96" s="97"/>
      <c r="CD96" s="97"/>
      <c r="CE96" s="97"/>
      <c r="CF96" s="97"/>
      <c r="CG96" s="97"/>
      <c r="CH96" s="97"/>
      <c r="CI96" s="97"/>
      <c r="CJ96" s="97"/>
      <c r="CK96" s="97"/>
      <c r="CL96" s="97"/>
      <c r="CM96" s="97"/>
      <c r="CN96" s="97"/>
      <c r="CO96" s="97"/>
      <c r="CP96" s="97"/>
      <c r="CQ96" s="97"/>
      <c r="CR96" s="97"/>
      <c r="CS96" s="97"/>
      <c r="CT96" s="97"/>
      <c r="CU96" s="97"/>
      <c r="CV96" s="97"/>
      <c r="CW96" s="97"/>
      <c r="CX96" s="97"/>
      <c r="CY96" s="97"/>
      <c r="CZ96" s="97"/>
      <c r="DA96" s="97"/>
      <c r="DB96" s="97"/>
      <c r="DC96" s="97"/>
      <c r="DD96" s="97"/>
      <c r="DE96" s="97"/>
      <c r="DF96" s="97"/>
      <c r="DG96" s="97"/>
      <c r="DH96" s="97"/>
      <c r="DI96" s="97"/>
      <c r="DJ96" s="97"/>
      <c r="DK96" s="97"/>
      <c r="DL96" s="97"/>
      <c r="DM96" s="97"/>
      <c r="DN96" s="97"/>
      <c r="DO96" s="97"/>
      <c r="DP96" s="97"/>
      <c r="DQ96" s="97"/>
      <c r="DR96" s="97"/>
      <c r="DS96" s="97"/>
      <c r="DT96" s="97"/>
      <c r="DU96" s="97"/>
      <c r="DV96" s="97"/>
      <c r="DW96" s="97"/>
      <c r="DX96" s="97"/>
      <c r="DY96" s="97"/>
      <c r="DZ96" s="97"/>
      <c r="EA96" s="97"/>
      <c r="EB96" s="97"/>
      <c r="EC96" s="97"/>
      <c r="ED96" s="97"/>
      <c r="EE96" s="97"/>
      <c r="EF96" s="97"/>
      <c r="EG96" s="97"/>
      <c r="EH96" s="97"/>
      <c r="EI96" s="97"/>
      <c r="EJ96" s="97"/>
      <c r="EK96" s="97"/>
      <c r="EL96" s="97"/>
      <c r="EM96" s="97"/>
      <c r="EN96" s="97"/>
      <c r="EO96" s="97"/>
      <c r="EP96" s="97"/>
      <c r="EQ96" s="97"/>
      <c r="ER96" s="97"/>
      <c r="ES96" s="97"/>
      <c r="ET96" s="97"/>
      <c r="EU96" s="97"/>
      <c r="EV96" s="97"/>
      <c r="EW96" s="97"/>
      <c r="EX96" s="97"/>
      <c r="EY96" s="97"/>
      <c r="EZ96" s="97"/>
      <c r="FA96" s="97"/>
      <c r="FB96" s="97"/>
      <c r="FC96" s="97"/>
      <c r="FD96" s="97"/>
      <c r="FE96" s="97"/>
      <c r="FF96" s="97"/>
      <c r="FG96" s="97"/>
      <c r="FH96" s="97"/>
      <c r="FI96" s="97"/>
      <c r="FJ96" s="97"/>
      <c r="FK96" s="97"/>
      <c r="FL96" s="97"/>
      <c r="FM96" s="97"/>
      <c r="FN96" s="97"/>
      <c r="FO96" s="97"/>
      <c r="FP96" s="97"/>
      <c r="FQ96" s="97"/>
      <c r="FR96" s="97"/>
      <c r="FS96" s="97"/>
      <c r="FT96" s="97"/>
      <c r="FU96" s="97"/>
      <c r="FV96" s="97"/>
      <c r="FW96" s="97"/>
      <c r="FX96" s="97"/>
      <c r="FY96" s="97"/>
      <c r="FZ96" s="97"/>
      <c r="GA96" s="97"/>
      <c r="GB96" s="97"/>
      <c r="GC96" s="97"/>
      <c r="GD96" s="97"/>
      <c r="GE96" s="97"/>
      <c r="GF96" s="97"/>
      <c r="GG96" s="97"/>
      <c r="GH96" s="97"/>
      <c r="GI96" s="97"/>
      <c r="GJ96" s="97"/>
      <c r="GK96" s="97"/>
      <c r="GL96" s="97"/>
      <c r="GM96" s="97"/>
      <c r="GN96" s="97"/>
      <c r="GO96" s="97"/>
      <c r="GP96" s="97"/>
      <c r="GQ96" s="97"/>
      <c r="GR96" s="97"/>
      <c r="GS96" s="97"/>
      <c r="GT96" s="97"/>
      <c r="GU96" s="97"/>
      <c r="GV96" s="97"/>
      <c r="GW96" s="97"/>
      <c r="GX96" s="97"/>
      <c r="GY96" s="97"/>
      <c r="GZ96" s="97"/>
      <c r="HA96" s="97"/>
      <c r="HB96" s="97"/>
      <c r="HC96" s="97"/>
      <c r="HD96" s="97"/>
      <c r="HE96" s="97"/>
      <c r="HF96" s="97"/>
      <c r="HG96" s="97"/>
      <c r="HH96" s="97"/>
      <c r="HI96" s="97"/>
      <c r="HJ96" s="97"/>
      <c r="HK96" s="97"/>
      <c r="HL96" s="97"/>
      <c r="HM96" s="97"/>
      <c r="HN96" s="97"/>
      <c r="HO96" s="97"/>
      <c r="HP96" s="97"/>
      <c r="HQ96" s="97"/>
      <c r="HR96" s="97"/>
      <c r="HS96" s="97"/>
      <c r="HT96" s="97"/>
      <c r="HU96" s="97"/>
      <c r="HV96" s="97"/>
      <c r="HW96" s="97"/>
      <c r="HX96" s="97"/>
      <c r="HY96" s="97"/>
      <c r="HZ96" s="97"/>
      <c r="IA96" s="97"/>
      <c r="IB96" s="97"/>
      <c r="IC96" s="97"/>
      <c r="ID96" s="97"/>
      <c r="IE96" s="97"/>
      <c r="IF96" s="97"/>
      <c r="IG96" s="97"/>
      <c r="IH96" s="97"/>
      <c r="II96" s="97"/>
      <c r="IJ96" s="97"/>
      <c r="IK96" s="97"/>
      <c r="IL96" s="97"/>
      <c r="IM96" s="97"/>
      <c r="IN96" s="97"/>
      <c r="IO96" s="97"/>
      <c r="IP96" s="97"/>
      <c r="IQ96" s="97"/>
      <c r="IR96" s="97"/>
      <c r="IS96" s="97"/>
      <c r="IT96" s="97"/>
      <c r="IU96" s="97"/>
      <c r="IV96" s="97"/>
      <c r="IW96" s="97"/>
      <c r="IX96" s="97"/>
      <c r="IY96" s="97"/>
      <c r="IZ96" s="97"/>
      <c r="JA96" s="97"/>
      <c r="JB96" s="97"/>
      <c r="JC96" s="97"/>
      <c r="JD96" s="97"/>
      <c r="JE96" s="97"/>
      <c r="JF96" s="97"/>
      <c r="JG96" s="97"/>
      <c r="JH96" s="97"/>
      <c r="JI96" s="97"/>
      <c r="JJ96" s="97"/>
      <c r="JK96" s="97"/>
    </row>
    <row r="97" spans="1:271" x14ac:dyDescent="0.15">
      <c r="A97" s="97"/>
      <c r="B97" s="97"/>
      <c r="C97" s="97"/>
      <c r="D97" s="97"/>
      <c r="E97" s="97"/>
      <c r="F97" s="97"/>
      <c r="G97" s="97"/>
      <c r="H97" s="97"/>
      <c r="I97" s="97"/>
      <c r="J97" s="97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  <c r="AF97" s="97"/>
      <c r="AG97" s="97"/>
      <c r="AH97" s="97"/>
      <c r="AI97" s="97"/>
      <c r="AJ97" s="97"/>
      <c r="AK97" s="97"/>
      <c r="AL97" s="97"/>
      <c r="AM97" s="97"/>
      <c r="AN97" s="97"/>
      <c r="AO97" s="97"/>
      <c r="AP97" s="97"/>
      <c r="AQ97" s="97"/>
      <c r="AR97" s="97"/>
      <c r="AS97" s="97"/>
      <c r="AT97" s="97"/>
      <c r="AU97" s="97"/>
      <c r="AV97" s="97"/>
      <c r="AW97" s="97"/>
      <c r="AX97" s="97"/>
      <c r="AY97" s="97"/>
      <c r="AZ97" s="97"/>
      <c r="BA97" s="97"/>
      <c r="BB97" s="97"/>
      <c r="BC97" s="97"/>
      <c r="BD97" s="97"/>
      <c r="BE97" s="97"/>
      <c r="BF97" s="97"/>
      <c r="BG97" s="97"/>
      <c r="BH97" s="97"/>
      <c r="BI97" s="97"/>
      <c r="BJ97" s="97"/>
      <c r="BK97" s="97"/>
      <c r="BL97" s="97"/>
      <c r="BM97" s="97"/>
      <c r="BN97" s="97"/>
      <c r="BO97" s="97"/>
      <c r="BP97" s="97"/>
      <c r="BQ97" s="97"/>
      <c r="BR97" s="97"/>
      <c r="BS97" s="97"/>
      <c r="BT97" s="97"/>
      <c r="BU97" s="97"/>
      <c r="BV97" s="97"/>
      <c r="BW97" s="97"/>
      <c r="BX97" s="97"/>
      <c r="BY97" s="97"/>
      <c r="BZ97" s="97"/>
      <c r="CA97" s="97"/>
      <c r="CB97" s="97"/>
      <c r="CC97" s="97"/>
      <c r="CD97" s="97"/>
      <c r="CE97" s="97"/>
      <c r="CF97" s="97"/>
      <c r="CG97" s="97"/>
      <c r="CH97" s="97"/>
      <c r="CI97" s="97"/>
      <c r="CJ97" s="97"/>
      <c r="CK97" s="97"/>
      <c r="CL97" s="97"/>
      <c r="CM97" s="97"/>
      <c r="CN97" s="97"/>
      <c r="CO97" s="97"/>
      <c r="CP97" s="97"/>
      <c r="CQ97" s="97"/>
      <c r="CR97" s="97"/>
      <c r="CS97" s="97"/>
      <c r="CT97" s="97"/>
      <c r="CU97" s="97"/>
      <c r="CV97" s="97"/>
      <c r="CW97" s="97"/>
      <c r="CX97" s="97"/>
      <c r="CY97" s="97"/>
      <c r="CZ97" s="97"/>
      <c r="DA97" s="97"/>
      <c r="DB97" s="97"/>
      <c r="DC97" s="97"/>
      <c r="DD97" s="97"/>
      <c r="DE97" s="97"/>
      <c r="DF97" s="97"/>
      <c r="DG97" s="97"/>
      <c r="DH97" s="97"/>
      <c r="DI97" s="97"/>
      <c r="DJ97" s="97"/>
      <c r="DK97" s="97"/>
      <c r="DL97" s="97"/>
      <c r="DM97" s="97"/>
      <c r="DN97" s="97"/>
      <c r="DO97" s="97"/>
      <c r="DP97" s="97"/>
      <c r="DQ97" s="97"/>
      <c r="DR97" s="97"/>
      <c r="DS97" s="97"/>
      <c r="DT97" s="97"/>
      <c r="DU97" s="97"/>
      <c r="DV97" s="97"/>
      <c r="DW97" s="97"/>
      <c r="DX97" s="97"/>
      <c r="DY97" s="97"/>
      <c r="DZ97" s="97"/>
      <c r="EA97" s="97"/>
      <c r="EB97" s="97"/>
      <c r="EC97" s="97"/>
      <c r="ED97" s="97"/>
      <c r="EE97" s="97"/>
      <c r="EF97" s="97"/>
      <c r="EG97" s="97"/>
      <c r="EH97" s="97"/>
      <c r="EI97" s="97"/>
      <c r="EJ97" s="97"/>
      <c r="EK97" s="97"/>
      <c r="EL97" s="97"/>
      <c r="EM97" s="97"/>
      <c r="EN97" s="97"/>
      <c r="EO97" s="97"/>
      <c r="EP97" s="97"/>
      <c r="EQ97" s="97"/>
      <c r="ER97" s="97"/>
      <c r="ES97" s="97"/>
      <c r="ET97" s="97"/>
      <c r="EU97" s="97"/>
      <c r="EV97" s="97"/>
      <c r="EW97" s="97"/>
      <c r="EX97" s="97"/>
      <c r="EY97" s="97"/>
      <c r="EZ97" s="97"/>
      <c r="FA97" s="97"/>
      <c r="FB97" s="97"/>
      <c r="FC97" s="97"/>
      <c r="FD97" s="97"/>
      <c r="FE97" s="97"/>
      <c r="FF97" s="97"/>
      <c r="FG97" s="97"/>
      <c r="FH97" s="97"/>
      <c r="FI97" s="97"/>
      <c r="FJ97" s="97"/>
      <c r="FK97" s="97"/>
      <c r="FL97" s="97"/>
      <c r="FM97" s="97"/>
      <c r="FN97" s="97"/>
      <c r="FO97" s="97"/>
      <c r="FP97" s="97"/>
      <c r="FQ97" s="97"/>
      <c r="FR97" s="97"/>
      <c r="FS97" s="97"/>
      <c r="FT97" s="97"/>
      <c r="FU97" s="97"/>
      <c r="FV97" s="97"/>
      <c r="FW97" s="97"/>
      <c r="FX97" s="97"/>
      <c r="FY97" s="97"/>
      <c r="FZ97" s="97"/>
      <c r="GA97" s="97"/>
      <c r="GB97" s="97"/>
      <c r="GC97" s="97"/>
      <c r="GD97" s="97"/>
      <c r="GE97" s="97"/>
      <c r="GF97" s="97"/>
      <c r="GG97" s="97"/>
      <c r="GH97" s="97"/>
      <c r="GI97" s="97"/>
      <c r="GJ97" s="97"/>
      <c r="GK97" s="97"/>
      <c r="GL97" s="97"/>
      <c r="GM97" s="97"/>
      <c r="GN97" s="97"/>
      <c r="GO97" s="97"/>
      <c r="GP97" s="97"/>
      <c r="GQ97" s="97"/>
      <c r="GR97" s="97"/>
      <c r="GS97" s="97"/>
      <c r="GT97" s="97"/>
      <c r="GU97" s="97"/>
      <c r="GV97" s="97"/>
      <c r="GW97" s="97"/>
      <c r="GX97" s="97"/>
      <c r="GY97" s="97"/>
      <c r="GZ97" s="97"/>
      <c r="HA97" s="97"/>
      <c r="HB97" s="97"/>
      <c r="HC97" s="97"/>
      <c r="HD97" s="97"/>
      <c r="HE97" s="97"/>
      <c r="HF97" s="97"/>
      <c r="HG97" s="97"/>
      <c r="HH97" s="97"/>
      <c r="HI97" s="97"/>
      <c r="HJ97" s="97"/>
      <c r="HK97" s="97"/>
      <c r="HL97" s="97"/>
      <c r="HM97" s="97"/>
      <c r="HN97" s="97"/>
      <c r="HO97" s="97"/>
      <c r="HP97" s="97"/>
      <c r="HQ97" s="97"/>
      <c r="HR97" s="97"/>
      <c r="HS97" s="97"/>
      <c r="HT97" s="97"/>
      <c r="HU97" s="97"/>
      <c r="HV97" s="97"/>
      <c r="HW97" s="97"/>
      <c r="HX97" s="97"/>
      <c r="HY97" s="97"/>
      <c r="HZ97" s="97"/>
      <c r="IA97" s="97"/>
      <c r="IB97" s="97"/>
      <c r="IC97" s="97"/>
      <c r="ID97" s="97"/>
      <c r="IE97" s="97"/>
      <c r="IF97" s="97"/>
      <c r="IG97" s="97"/>
      <c r="IH97" s="97"/>
      <c r="II97" s="97"/>
      <c r="IJ97" s="97"/>
      <c r="IK97" s="97"/>
      <c r="IL97" s="97"/>
      <c r="IM97" s="97"/>
      <c r="IN97" s="97"/>
      <c r="IO97" s="97"/>
      <c r="IP97" s="97"/>
      <c r="IQ97" s="97"/>
      <c r="IR97" s="97"/>
      <c r="IS97" s="97"/>
      <c r="IT97" s="97"/>
      <c r="IU97" s="97"/>
      <c r="IV97" s="97"/>
      <c r="IW97" s="97"/>
      <c r="IX97" s="97"/>
      <c r="IY97" s="97"/>
      <c r="IZ97" s="97"/>
      <c r="JA97" s="97"/>
      <c r="JB97" s="97"/>
      <c r="JC97" s="97"/>
      <c r="JD97" s="97"/>
      <c r="JE97" s="97"/>
      <c r="JF97" s="97"/>
      <c r="JG97" s="97"/>
      <c r="JH97" s="97"/>
      <c r="JI97" s="97"/>
      <c r="JJ97" s="97"/>
      <c r="JK97" s="97"/>
    </row>
    <row r="98" spans="1:271" x14ac:dyDescent="0.15">
      <c r="A98" s="97"/>
      <c r="B98" s="97"/>
      <c r="C98" s="97"/>
      <c r="D98" s="97"/>
      <c r="E98" s="97"/>
      <c r="F98" s="97"/>
      <c r="G98" s="97"/>
      <c r="H98" s="97"/>
      <c r="I98" s="97"/>
      <c r="J98" s="97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  <c r="AF98" s="97"/>
      <c r="AG98" s="97"/>
      <c r="AH98" s="97"/>
      <c r="AI98" s="97"/>
      <c r="AJ98" s="97"/>
      <c r="AK98" s="97"/>
      <c r="AL98" s="97"/>
      <c r="AM98" s="97"/>
      <c r="AN98" s="97"/>
      <c r="AO98" s="97"/>
      <c r="AP98" s="97"/>
      <c r="AQ98" s="97"/>
      <c r="AR98" s="97"/>
      <c r="AS98" s="97"/>
      <c r="AT98" s="97"/>
      <c r="AU98" s="97"/>
      <c r="AV98" s="97"/>
      <c r="AW98" s="97"/>
      <c r="AX98" s="97"/>
      <c r="AY98" s="97"/>
      <c r="AZ98" s="97"/>
      <c r="BA98" s="97"/>
      <c r="BB98" s="97"/>
      <c r="BC98" s="97"/>
      <c r="BD98" s="97"/>
      <c r="BE98" s="97"/>
      <c r="BF98" s="97"/>
      <c r="BG98" s="97"/>
      <c r="BH98" s="97"/>
      <c r="BI98" s="97"/>
      <c r="BJ98" s="97"/>
      <c r="BK98" s="97"/>
      <c r="BL98" s="97"/>
      <c r="BM98" s="97"/>
      <c r="BN98" s="97"/>
      <c r="BO98" s="97"/>
      <c r="BP98" s="97"/>
      <c r="BQ98" s="97"/>
      <c r="BR98" s="97"/>
      <c r="BS98" s="97"/>
      <c r="BT98" s="97"/>
      <c r="BU98" s="97"/>
      <c r="BV98" s="97"/>
      <c r="BW98" s="97"/>
      <c r="BX98" s="97"/>
      <c r="BY98" s="97"/>
      <c r="BZ98" s="97"/>
      <c r="CA98" s="97"/>
      <c r="CB98" s="97"/>
      <c r="CC98" s="97"/>
      <c r="CD98" s="97"/>
      <c r="CE98" s="97"/>
      <c r="CF98" s="97"/>
      <c r="CG98" s="97"/>
      <c r="CH98" s="97"/>
      <c r="CI98" s="97"/>
      <c r="CJ98" s="97"/>
      <c r="CK98" s="97"/>
      <c r="CL98" s="97"/>
      <c r="CM98" s="97"/>
      <c r="CN98" s="97"/>
      <c r="CO98" s="97"/>
      <c r="CP98" s="97"/>
      <c r="CQ98" s="97"/>
      <c r="CR98" s="97"/>
      <c r="CS98" s="97"/>
      <c r="CT98" s="97"/>
      <c r="CU98" s="97"/>
      <c r="CV98" s="97"/>
      <c r="CW98" s="97"/>
      <c r="CX98" s="97"/>
      <c r="CY98" s="97"/>
      <c r="CZ98" s="97"/>
      <c r="DA98" s="97"/>
      <c r="DB98" s="97"/>
      <c r="DC98" s="97"/>
      <c r="DD98" s="97"/>
      <c r="DE98" s="97"/>
      <c r="DF98" s="97"/>
      <c r="DG98" s="97"/>
      <c r="DH98" s="97"/>
      <c r="DI98" s="97"/>
      <c r="DJ98" s="97"/>
      <c r="DK98" s="97"/>
      <c r="DL98" s="97"/>
      <c r="DM98" s="97"/>
      <c r="DN98" s="97"/>
      <c r="DO98" s="97"/>
      <c r="DP98" s="97"/>
      <c r="DQ98" s="97"/>
      <c r="DR98" s="97"/>
      <c r="DS98" s="97"/>
      <c r="DT98" s="97"/>
      <c r="DU98" s="97"/>
      <c r="DV98" s="97"/>
      <c r="DW98" s="97"/>
      <c r="DX98" s="97"/>
      <c r="DY98" s="97"/>
      <c r="DZ98" s="97"/>
      <c r="EA98" s="97"/>
      <c r="EB98" s="97"/>
      <c r="EC98" s="97"/>
      <c r="ED98" s="97"/>
      <c r="EE98" s="97"/>
      <c r="EF98" s="97"/>
      <c r="EG98" s="97"/>
      <c r="EH98" s="97"/>
      <c r="EI98" s="97"/>
      <c r="EJ98" s="97"/>
      <c r="EK98" s="97"/>
      <c r="EL98" s="97"/>
      <c r="EM98" s="97"/>
      <c r="EN98" s="97"/>
      <c r="EO98" s="97"/>
      <c r="EP98" s="97"/>
      <c r="EQ98" s="97"/>
      <c r="ER98" s="97"/>
      <c r="ES98" s="97"/>
      <c r="ET98" s="97"/>
      <c r="EU98" s="97"/>
      <c r="EV98" s="97"/>
      <c r="EW98" s="97"/>
      <c r="EX98" s="97"/>
      <c r="EY98" s="97"/>
      <c r="EZ98" s="97"/>
      <c r="FA98" s="97"/>
      <c r="FB98" s="97"/>
      <c r="FC98" s="97"/>
      <c r="FD98" s="97"/>
      <c r="FE98" s="97"/>
      <c r="FF98" s="97"/>
      <c r="FG98" s="97"/>
      <c r="FH98" s="97"/>
      <c r="FI98" s="97"/>
      <c r="FJ98" s="97"/>
      <c r="FK98" s="97"/>
      <c r="FL98" s="97"/>
      <c r="FM98" s="97"/>
      <c r="FN98" s="97"/>
      <c r="FO98" s="97"/>
      <c r="FP98" s="97"/>
      <c r="FQ98" s="97"/>
      <c r="FR98" s="97"/>
      <c r="FS98" s="97"/>
      <c r="FT98" s="97"/>
      <c r="FU98" s="97"/>
      <c r="FV98" s="97"/>
      <c r="FW98" s="97"/>
      <c r="FX98" s="97"/>
      <c r="FY98" s="97"/>
      <c r="FZ98" s="97"/>
      <c r="GA98" s="97"/>
      <c r="GB98" s="97"/>
      <c r="GC98" s="97"/>
      <c r="GD98" s="97"/>
      <c r="GE98" s="97"/>
      <c r="GF98" s="97"/>
      <c r="GG98" s="97"/>
      <c r="GH98" s="97"/>
      <c r="GI98" s="97"/>
      <c r="GJ98" s="97"/>
      <c r="GK98" s="97"/>
      <c r="GL98" s="97"/>
      <c r="GM98" s="97"/>
      <c r="GN98" s="97"/>
      <c r="GO98" s="97"/>
      <c r="GP98" s="97"/>
      <c r="GQ98" s="97"/>
      <c r="GR98" s="97"/>
      <c r="GS98" s="97"/>
      <c r="GT98" s="97"/>
      <c r="GU98" s="97"/>
      <c r="GV98" s="97"/>
      <c r="GW98" s="97"/>
      <c r="GX98" s="97"/>
      <c r="GY98" s="97"/>
      <c r="GZ98" s="97"/>
      <c r="HA98" s="97"/>
      <c r="HB98" s="97"/>
      <c r="HC98" s="97"/>
      <c r="HD98" s="97"/>
      <c r="HE98" s="97"/>
      <c r="HF98" s="97"/>
      <c r="HG98" s="97"/>
      <c r="HH98" s="97"/>
      <c r="HI98" s="97"/>
      <c r="HJ98" s="97"/>
      <c r="HK98" s="97"/>
      <c r="HL98" s="97"/>
      <c r="HM98" s="97"/>
      <c r="HN98" s="97"/>
      <c r="HO98" s="97"/>
      <c r="HP98" s="97"/>
      <c r="HQ98" s="97"/>
      <c r="HR98" s="97"/>
      <c r="HS98" s="97"/>
      <c r="HT98" s="97"/>
      <c r="HU98" s="97"/>
      <c r="HV98" s="97"/>
      <c r="HW98" s="97"/>
      <c r="HX98" s="97"/>
      <c r="HY98" s="97"/>
      <c r="HZ98" s="97"/>
      <c r="IA98" s="97"/>
      <c r="IB98" s="97"/>
      <c r="IC98" s="97"/>
      <c r="ID98" s="97"/>
      <c r="IE98" s="97"/>
      <c r="IF98" s="97"/>
      <c r="IG98" s="97"/>
      <c r="IH98" s="97"/>
      <c r="II98" s="97"/>
      <c r="IJ98" s="97"/>
      <c r="IK98" s="97"/>
      <c r="IL98" s="97"/>
      <c r="IM98" s="97"/>
      <c r="IN98" s="97"/>
      <c r="IO98" s="97"/>
      <c r="IP98" s="97"/>
      <c r="IQ98" s="97"/>
      <c r="IR98" s="97"/>
      <c r="IS98" s="97"/>
      <c r="IT98" s="97"/>
      <c r="IU98" s="97"/>
      <c r="IV98" s="97"/>
      <c r="IW98" s="97"/>
      <c r="IX98" s="97"/>
      <c r="IY98" s="97"/>
      <c r="IZ98" s="97"/>
      <c r="JA98" s="97"/>
      <c r="JB98" s="97"/>
      <c r="JC98" s="97"/>
      <c r="JD98" s="97"/>
      <c r="JE98" s="97"/>
      <c r="JF98" s="97"/>
      <c r="JG98" s="97"/>
      <c r="JH98" s="97"/>
      <c r="JI98" s="97"/>
      <c r="JJ98" s="97"/>
      <c r="JK98" s="97"/>
    </row>
    <row r="99" spans="1:271" x14ac:dyDescent="0.15">
      <c r="A99" s="97"/>
      <c r="B99" s="97"/>
      <c r="C99" s="97"/>
      <c r="D99" s="97"/>
      <c r="E99" s="97"/>
      <c r="F99" s="97"/>
      <c r="G99" s="97"/>
      <c r="H99" s="97"/>
      <c r="I99" s="97"/>
      <c r="J99" s="97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  <c r="AF99" s="97"/>
      <c r="AG99" s="97"/>
      <c r="AH99" s="97"/>
      <c r="AI99" s="97"/>
      <c r="AJ99" s="97"/>
      <c r="AK99" s="97"/>
      <c r="AL99" s="97"/>
      <c r="AM99" s="97"/>
      <c r="AN99" s="97"/>
      <c r="AO99" s="97"/>
      <c r="AP99" s="97"/>
      <c r="AQ99" s="97"/>
      <c r="AR99" s="97"/>
      <c r="AS99" s="97"/>
      <c r="AT99" s="97"/>
      <c r="AU99" s="97"/>
      <c r="AV99" s="97"/>
      <c r="AW99" s="97"/>
      <c r="AX99" s="97"/>
      <c r="AY99" s="97"/>
      <c r="AZ99" s="97"/>
      <c r="BA99" s="97"/>
      <c r="BB99" s="97"/>
      <c r="BC99" s="97"/>
      <c r="BD99" s="97"/>
      <c r="BE99" s="97"/>
      <c r="BF99" s="97"/>
      <c r="BG99" s="97"/>
      <c r="BH99" s="97"/>
      <c r="BI99" s="97"/>
      <c r="BJ99" s="97"/>
      <c r="BK99" s="97"/>
      <c r="BL99" s="97"/>
      <c r="BM99" s="97"/>
      <c r="BN99" s="97"/>
      <c r="BO99" s="97"/>
      <c r="BP99" s="97"/>
      <c r="BQ99" s="97"/>
      <c r="BR99" s="97"/>
      <c r="BS99" s="97"/>
      <c r="BT99" s="97"/>
      <c r="BU99" s="97"/>
      <c r="BV99" s="97"/>
      <c r="BW99" s="97"/>
      <c r="BX99" s="97"/>
      <c r="BY99" s="97"/>
      <c r="BZ99" s="97"/>
      <c r="CA99" s="97"/>
      <c r="CB99" s="97"/>
      <c r="CC99" s="97"/>
      <c r="CD99" s="97"/>
      <c r="CE99" s="97"/>
      <c r="CF99" s="97"/>
      <c r="CG99" s="97"/>
      <c r="CH99" s="97"/>
      <c r="CI99" s="97"/>
      <c r="CJ99" s="97"/>
      <c r="CK99" s="97"/>
      <c r="CL99" s="97"/>
      <c r="CM99" s="97"/>
      <c r="CN99" s="97"/>
      <c r="CO99" s="97"/>
      <c r="CP99" s="97"/>
      <c r="CQ99" s="97"/>
      <c r="CR99" s="97"/>
      <c r="CS99" s="97"/>
      <c r="CT99" s="97"/>
      <c r="CU99" s="97"/>
      <c r="CV99" s="97"/>
      <c r="CW99" s="97"/>
      <c r="CX99" s="97"/>
      <c r="CY99" s="97"/>
      <c r="CZ99" s="97"/>
      <c r="DA99" s="97"/>
      <c r="DB99" s="97"/>
      <c r="DC99" s="97"/>
      <c r="DD99" s="97"/>
      <c r="DE99" s="97"/>
      <c r="DF99" s="97"/>
      <c r="DG99" s="97"/>
      <c r="DH99" s="97"/>
      <c r="DI99" s="97"/>
      <c r="DJ99" s="97"/>
      <c r="DK99" s="97"/>
      <c r="DL99" s="97"/>
      <c r="DM99" s="97"/>
      <c r="DN99" s="97"/>
      <c r="DO99" s="97"/>
      <c r="DP99" s="97"/>
      <c r="DQ99" s="97"/>
      <c r="DR99" s="97"/>
      <c r="DS99" s="97"/>
      <c r="DT99" s="97"/>
      <c r="DU99" s="97"/>
      <c r="DV99" s="97"/>
      <c r="DW99" s="97"/>
      <c r="DX99" s="97"/>
      <c r="DY99" s="97"/>
      <c r="DZ99" s="97"/>
      <c r="EA99" s="97"/>
      <c r="EB99" s="97"/>
      <c r="EC99" s="97"/>
      <c r="ED99" s="97"/>
      <c r="EE99" s="97"/>
      <c r="EF99" s="97"/>
      <c r="EG99" s="97"/>
      <c r="EH99" s="97"/>
      <c r="EI99" s="97"/>
      <c r="EJ99" s="97"/>
      <c r="EK99" s="97"/>
      <c r="EL99" s="97"/>
      <c r="EM99" s="97"/>
      <c r="EN99" s="97"/>
      <c r="EO99" s="97"/>
      <c r="EP99" s="97"/>
      <c r="EQ99" s="97"/>
      <c r="ER99" s="97"/>
      <c r="ES99" s="97"/>
      <c r="ET99" s="97"/>
      <c r="EU99" s="97"/>
      <c r="EV99" s="97"/>
      <c r="EW99" s="97"/>
      <c r="EX99" s="97"/>
      <c r="EY99" s="97"/>
      <c r="EZ99" s="97"/>
      <c r="FA99" s="97"/>
      <c r="FB99" s="97"/>
      <c r="FC99" s="97"/>
      <c r="FD99" s="97"/>
      <c r="FE99" s="97"/>
      <c r="FF99" s="97"/>
      <c r="FG99" s="97"/>
      <c r="FH99" s="97"/>
      <c r="FI99" s="97"/>
      <c r="FJ99" s="97"/>
      <c r="FK99" s="97"/>
      <c r="FL99" s="97"/>
      <c r="FM99" s="97"/>
      <c r="FN99" s="97"/>
      <c r="FO99" s="97"/>
      <c r="FP99" s="97"/>
      <c r="FQ99" s="97"/>
      <c r="FR99" s="97"/>
      <c r="FS99" s="97"/>
      <c r="FT99" s="97"/>
      <c r="FU99" s="97"/>
      <c r="FV99" s="97"/>
      <c r="FW99" s="97"/>
      <c r="FX99" s="97"/>
      <c r="FY99" s="97"/>
      <c r="FZ99" s="97"/>
      <c r="GA99" s="97"/>
      <c r="GB99" s="97"/>
      <c r="GC99" s="97"/>
      <c r="GD99" s="97"/>
      <c r="GE99" s="97"/>
      <c r="GF99" s="97"/>
      <c r="GG99" s="97"/>
      <c r="GH99" s="97"/>
      <c r="GI99" s="97"/>
      <c r="GJ99" s="97"/>
      <c r="GK99" s="97"/>
      <c r="GL99" s="97"/>
      <c r="GM99" s="97"/>
      <c r="GN99" s="97"/>
      <c r="GO99" s="97"/>
      <c r="GP99" s="97"/>
      <c r="GQ99" s="97"/>
      <c r="GR99" s="97"/>
      <c r="GS99" s="97"/>
      <c r="GT99" s="97"/>
      <c r="GU99" s="97"/>
      <c r="GV99" s="97"/>
      <c r="GW99" s="97"/>
      <c r="GX99" s="97"/>
      <c r="GY99" s="97"/>
      <c r="GZ99" s="97"/>
      <c r="HA99" s="97"/>
      <c r="HB99" s="97"/>
      <c r="HC99" s="97"/>
      <c r="HD99" s="97"/>
      <c r="HE99" s="97"/>
      <c r="HF99" s="97"/>
      <c r="HG99" s="97"/>
      <c r="HH99" s="97"/>
      <c r="HI99" s="97"/>
      <c r="HJ99" s="97"/>
      <c r="HK99" s="97"/>
      <c r="HL99" s="97"/>
      <c r="HM99" s="97"/>
      <c r="HN99" s="97"/>
      <c r="HO99" s="97"/>
      <c r="HP99" s="97"/>
      <c r="HQ99" s="97"/>
      <c r="HR99" s="97"/>
      <c r="HS99" s="97"/>
      <c r="HT99" s="97"/>
      <c r="HU99" s="97"/>
      <c r="HV99" s="97"/>
      <c r="HW99" s="97"/>
      <c r="HX99" s="97"/>
      <c r="HY99" s="97"/>
      <c r="HZ99" s="97"/>
      <c r="IA99" s="97"/>
      <c r="IB99" s="97"/>
      <c r="IC99" s="97"/>
      <c r="ID99" s="97"/>
      <c r="IE99" s="97"/>
      <c r="IF99" s="97"/>
      <c r="IG99" s="97"/>
      <c r="IH99" s="97"/>
      <c r="II99" s="97"/>
      <c r="IJ99" s="97"/>
      <c r="IK99" s="97"/>
      <c r="IL99" s="97"/>
      <c r="IM99" s="97"/>
      <c r="IN99" s="97"/>
      <c r="IO99" s="97"/>
      <c r="IP99" s="97"/>
      <c r="IQ99" s="97"/>
      <c r="IR99" s="97"/>
      <c r="IS99" s="97"/>
      <c r="IT99" s="97"/>
      <c r="IU99" s="97"/>
      <c r="IV99" s="97"/>
      <c r="IW99" s="97"/>
      <c r="IX99" s="97"/>
      <c r="IY99" s="97"/>
      <c r="IZ99" s="97"/>
      <c r="JA99" s="97"/>
      <c r="JB99" s="97"/>
      <c r="JC99" s="97"/>
      <c r="JD99" s="97"/>
      <c r="JE99" s="97"/>
      <c r="JF99" s="97"/>
      <c r="JG99" s="97"/>
      <c r="JH99" s="97"/>
      <c r="JI99" s="97"/>
      <c r="JJ99" s="97"/>
      <c r="JK99" s="97"/>
    </row>
    <row r="100" spans="1:271" x14ac:dyDescent="0.15">
      <c r="A100" s="97"/>
      <c r="B100" s="97"/>
      <c r="C100" s="97"/>
      <c r="D100" s="97"/>
      <c r="E100" s="97"/>
      <c r="F100" s="97"/>
      <c r="G100" s="97"/>
      <c r="H100" s="97"/>
      <c r="I100" s="97"/>
      <c r="J100" s="97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  <c r="AF100" s="97"/>
      <c r="AG100" s="97"/>
      <c r="AH100" s="97"/>
      <c r="AI100" s="97"/>
      <c r="AJ100" s="97"/>
      <c r="AK100" s="97"/>
      <c r="AL100" s="97"/>
      <c r="AM100" s="97"/>
      <c r="AN100" s="97"/>
      <c r="AO100" s="97"/>
      <c r="AP100" s="97"/>
      <c r="AQ100" s="97"/>
      <c r="AR100" s="97"/>
      <c r="AS100" s="97"/>
      <c r="AT100" s="97"/>
      <c r="AU100" s="97"/>
      <c r="AV100" s="97"/>
      <c r="AW100" s="97"/>
      <c r="AX100" s="97"/>
      <c r="AY100" s="97"/>
      <c r="AZ100" s="97"/>
      <c r="BA100" s="97"/>
      <c r="BB100" s="97"/>
      <c r="BC100" s="97"/>
      <c r="BD100" s="97"/>
      <c r="BE100" s="97"/>
      <c r="BF100" s="97"/>
      <c r="BG100" s="97"/>
      <c r="BH100" s="97"/>
      <c r="BI100" s="97"/>
      <c r="BJ100" s="97"/>
      <c r="BK100" s="97"/>
      <c r="BL100" s="97"/>
      <c r="BM100" s="97"/>
      <c r="BN100" s="97"/>
      <c r="BO100" s="97"/>
      <c r="BP100" s="97"/>
      <c r="BQ100" s="97"/>
      <c r="BR100" s="97"/>
      <c r="BS100" s="97"/>
      <c r="BT100" s="97"/>
      <c r="BU100" s="97"/>
      <c r="BV100" s="97"/>
      <c r="BW100" s="97"/>
      <c r="BX100" s="97"/>
      <c r="BY100" s="97"/>
      <c r="BZ100" s="97"/>
      <c r="CA100" s="97"/>
      <c r="CB100" s="97"/>
      <c r="CC100" s="97"/>
      <c r="CD100" s="97"/>
      <c r="CE100" s="97"/>
      <c r="CF100" s="97"/>
      <c r="CG100" s="97"/>
      <c r="CH100" s="97"/>
      <c r="CI100" s="97"/>
      <c r="CJ100" s="97"/>
      <c r="CK100" s="97"/>
      <c r="CL100" s="97"/>
      <c r="CM100" s="97"/>
      <c r="CN100" s="97"/>
      <c r="CO100" s="97"/>
      <c r="CP100" s="97"/>
      <c r="CQ100" s="97"/>
      <c r="CR100" s="97"/>
      <c r="CS100" s="97"/>
      <c r="CT100" s="97"/>
      <c r="CU100" s="97"/>
      <c r="CV100" s="97"/>
      <c r="CW100" s="97"/>
      <c r="CX100" s="97"/>
      <c r="CY100" s="97"/>
      <c r="CZ100" s="97"/>
      <c r="DA100" s="97"/>
      <c r="DB100" s="97"/>
      <c r="DC100" s="97"/>
      <c r="DD100" s="97"/>
      <c r="DE100" s="97"/>
      <c r="DF100" s="97"/>
      <c r="DG100" s="97"/>
      <c r="DH100" s="97"/>
      <c r="DI100" s="97"/>
      <c r="DJ100" s="97"/>
      <c r="DK100" s="97"/>
      <c r="DL100" s="97"/>
      <c r="DM100" s="97"/>
      <c r="DN100" s="97"/>
      <c r="DO100" s="97"/>
      <c r="DP100" s="97"/>
      <c r="DQ100" s="97"/>
      <c r="DR100" s="97"/>
      <c r="DS100" s="97"/>
      <c r="DT100" s="97"/>
      <c r="DU100" s="97"/>
      <c r="DV100" s="97"/>
      <c r="DW100" s="97"/>
      <c r="DX100" s="97"/>
      <c r="DY100" s="97"/>
      <c r="DZ100" s="97"/>
      <c r="EA100" s="97"/>
      <c r="EB100" s="97"/>
      <c r="EC100" s="97"/>
      <c r="ED100" s="97"/>
      <c r="EE100" s="97"/>
      <c r="EF100" s="97"/>
      <c r="EG100" s="97"/>
      <c r="EH100" s="97"/>
      <c r="EI100" s="97"/>
      <c r="EJ100" s="97"/>
      <c r="EK100" s="97"/>
      <c r="EL100" s="97"/>
      <c r="EM100" s="97"/>
      <c r="EN100" s="97"/>
      <c r="EO100" s="97"/>
      <c r="EP100" s="97"/>
      <c r="EQ100" s="97"/>
      <c r="ER100" s="97"/>
      <c r="ES100" s="97"/>
      <c r="ET100" s="97"/>
      <c r="EU100" s="97"/>
      <c r="EV100" s="97"/>
      <c r="EW100" s="97"/>
      <c r="EX100" s="97"/>
      <c r="EY100" s="97"/>
      <c r="EZ100" s="97"/>
      <c r="FA100" s="97"/>
      <c r="FB100" s="97"/>
      <c r="FC100" s="97"/>
      <c r="FD100" s="97"/>
      <c r="FE100" s="97"/>
      <c r="FF100" s="97"/>
      <c r="FG100" s="97"/>
      <c r="FH100" s="97"/>
      <c r="FI100" s="97"/>
      <c r="FJ100" s="97"/>
      <c r="FK100" s="97"/>
      <c r="FL100" s="97"/>
      <c r="FM100" s="97"/>
      <c r="FN100" s="97"/>
      <c r="FO100" s="97"/>
      <c r="FP100" s="97"/>
      <c r="FQ100" s="97"/>
      <c r="FR100" s="97"/>
      <c r="FS100" s="97"/>
      <c r="FT100" s="97"/>
      <c r="FU100" s="97"/>
      <c r="FV100" s="97"/>
      <c r="FW100" s="97"/>
      <c r="FX100" s="97"/>
      <c r="FY100" s="97"/>
      <c r="FZ100" s="97"/>
      <c r="GA100" s="97"/>
      <c r="GB100" s="97"/>
      <c r="GC100" s="97"/>
      <c r="GD100" s="97"/>
      <c r="GE100" s="97"/>
      <c r="GF100" s="97"/>
      <c r="GG100" s="97"/>
      <c r="GH100" s="97"/>
      <c r="GI100" s="97"/>
      <c r="GJ100" s="97"/>
      <c r="GK100" s="97"/>
      <c r="GL100" s="97"/>
      <c r="GM100" s="97"/>
      <c r="GN100" s="97"/>
      <c r="GO100" s="97"/>
      <c r="GP100" s="97"/>
      <c r="GQ100" s="97"/>
      <c r="GR100" s="97"/>
      <c r="GS100" s="97"/>
      <c r="GT100" s="97"/>
      <c r="GU100" s="97"/>
      <c r="GV100" s="97"/>
      <c r="GW100" s="97"/>
      <c r="GX100" s="97"/>
      <c r="GY100" s="97"/>
      <c r="GZ100" s="97"/>
      <c r="HA100" s="97"/>
      <c r="HB100" s="97"/>
      <c r="HC100" s="97"/>
      <c r="HD100" s="97"/>
      <c r="HE100" s="97"/>
      <c r="HF100" s="97"/>
      <c r="HG100" s="97"/>
      <c r="HH100" s="97"/>
      <c r="HI100" s="97"/>
      <c r="HJ100" s="97"/>
      <c r="HK100" s="97"/>
      <c r="HL100" s="97"/>
      <c r="HM100" s="97"/>
      <c r="HN100" s="97"/>
      <c r="HO100" s="97"/>
      <c r="HP100" s="97"/>
      <c r="HQ100" s="97"/>
      <c r="HR100" s="97"/>
      <c r="HS100" s="97"/>
      <c r="HT100" s="97"/>
      <c r="HU100" s="97"/>
      <c r="HV100" s="97"/>
      <c r="HW100" s="97"/>
      <c r="HX100" s="97"/>
      <c r="HY100" s="97"/>
      <c r="HZ100" s="97"/>
      <c r="IA100" s="97"/>
      <c r="IB100" s="97"/>
      <c r="IC100" s="97"/>
      <c r="ID100" s="97"/>
      <c r="IE100" s="97"/>
      <c r="IF100" s="97"/>
      <c r="IG100" s="97"/>
      <c r="IH100" s="97"/>
      <c r="II100" s="97"/>
      <c r="IJ100" s="97"/>
      <c r="IK100" s="97"/>
      <c r="IL100" s="97"/>
      <c r="IM100" s="97"/>
      <c r="IN100" s="97"/>
      <c r="IO100" s="97"/>
      <c r="IP100" s="97"/>
      <c r="IQ100" s="97"/>
      <c r="IR100" s="97"/>
      <c r="IS100" s="97"/>
      <c r="IT100" s="97"/>
      <c r="IU100" s="97"/>
      <c r="IV100" s="97"/>
      <c r="IW100" s="97"/>
      <c r="IX100" s="97"/>
      <c r="IY100" s="97"/>
      <c r="IZ100" s="97"/>
      <c r="JA100" s="97"/>
      <c r="JB100" s="97"/>
      <c r="JC100" s="97"/>
      <c r="JD100" s="97"/>
      <c r="JE100" s="97"/>
      <c r="JF100" s="97"/>
      <c r="JG100" s="97"/>
      <c r="JH100" s="97"/>
      <c r="JI100" s="97"/>
      <c r="JJ100" s="97"/>
      <c r="JK100" s="97"/>
    </row>
    <row r="101" spans="1:271" x14ac:dyDescent="0.15">
      <c r="A101" s="97"/>
      <c r="B101" s="97"/>
      <c r="C101" s="97"/>
      <c r="D101" s="97"/>
      <c r="E101" s="97"/>
      <c r="F101" s="97"/>
      <c r="G101" s="97"/>
      <c r="H101" s="97"/>
      <c r="I101" s="97"/>
      <c r="J101" s="97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  <c r="AF101" s="97"/>
      <c r="AG101" s="97"/>
      <c r="AH101" s="97"/>
      <c r="AI101" s="97"/>
      <c r="AJ101" s="97"/>
      <c r="AK101" s="97"/>
      <c r="AL101" s="97"/>
      <c r="AM101" s="97"/>
      <c r="AN101" s="97"/>
      <c r="AO101" s="97"/>
      <c r="AP101" s="97"/>
      <c r="AQ101" s="97"/>
      <c r="AR101" s="97"/>
      <c r="AS101" s="97"/>
      <c r="AT101" s="97"/>
      <c r="AU101" s="97"/>
      <c r="AV101" s="97"/>
      <c r="AW101" s="97"/>
      <c r="AX101" s="97"/>
      <c r="AY101" s="97"/>
      <c r="AZ101" s="97"/>
      <c r="BA101" s="97"/>
      <c r="BB101" s="97"/>
      <c r="BC101" s="97"/>
      <c r="BD101" s="97"/>
      <c r="BE101" s="97"/>
      <c r="BF101" s="97"/>
      <c r="BG101" s="97"/>
      <c r="BH101" s="97"/>
      <c r="BI101" s="97"/>
      <c r="BJ101" s="97"/>
      <c r="BK101" s="97"/>
      <c r="BL101" s="97"/>
      <c r="BM101" s="97"/>
      <c r="BN101" s="97"/>
      <c r="BO101" s="97"/>
      <c r="BP101" s="97"/>
      <c r="BQ101" s="97"/>
      <c r="BR101" s="97"/>
      <c r="BS101" s="97"/>
      <c r="BT101" s="97"/>
      <c r="BU101" s="97"/>
      <c r="BV101" s="97"/>
      <c r="BW101" s="97"/>
      <c r="BX101" s="97"/>
      <c r="BY101" s="97"/>
      <c r="BZ101" s="97"/>
      <c r="CA101" s="97"/>
      <c r="CB101" s="97"/>
      <c r="CC101" s="97"/>
      <c r="CD101" s="97"/>
      <c r="CE101" s="97"/>
      <c r="CF101" s="97"/>
      <c r="CG101" s="97"/>
      <c r="CH101" s="97"/>
      <c r="CI101" s="97"/>
      <c r="CJ101" s="97"/>
      <c r="CK101" s="97"/>
      <c r="CL101" s="97"/>
      <c r="CM101" s="97"/>
      <c r="CN101" s="97"/>
      <c r="CO101" s="97"/>
      <c r="CP101" s="97"/>
      <c r="CQ101" s="97"/>
      <c r="CR101" s="97"/>
      <c r="CS101" s="97"/>
      <c r="CT101" s="97"/>
      <c r="CU101" s="97"/>
      <c r="CV101" s="97"/>
      <c r="CW101" s="97"/>
      <c r="CX101" s="97"/>
      <c r="CY101" s="97"/>
      <c r="CZ101" s="97"/>
      <c r="DA101" s="97"/>
      <c r="DB101" s="97"/>
      <c r="DC101" s="97"/>
      <c r="DD101" s="97"/>
      <c r="DE101" s="97"/>
      <c r="DF101" s="97"/>
      <c r="DG101" s="97"/>
      <c r="DH101" s="97"/>
      <c r="DI101" s="97"/>
      <c r="DJ101" s="97"/>
      <c r="DK101" s="97"/>
      <c r="DL101" s="97"/>
      <c r="DM101" s="97"/>
      <c r="DN101" s="97"/>
      <c r="DO101" s="97"/>
      <c r="DP101" s="97"/>
      <c r="DQ101" s="97"/>
      <c r="DR101" s="97"/>
      <c r="DS101" s="97"/>
      <c r="DT101" s="97"/>
      <c r="DU101" s="97"/>
      <c r="DV101" s="97"/>
      <c r="DW101" s="97"/>
      <c r="DX101" s="97"/>
      <c r="DY101" s="97"/>
      <c r="DZ101" s="97"/>
      <c r="EA101" s="97"/>
      <c r="EB101" s="97"/>
      <c r="EC101" s="97"/>
      <c r="ED101" s="97"/>
      <c r="EE101" s="97"/>
      <c r="EF101" s="97"/>
      <c r="EG101" s="97"/>
      <c r="EH101" s="97"/>
      <c r="EI101" s="97"/>
      <c r="EJ101" s="97"/>
      <c r="EK101" s="97"/>
      <c r="EL101" s="97"/>
      <c r="EM101" s="97"/>
      <c r="EN101" s="97"/>
      <c r="EO101" s="97"/>
      <c r="EP101" s="97"/>
      <c r="EQ101" s="97"/>
      <c r="ER101" s="97"/>
      <c r="ES101" s="97"/>
      <c r="ET101" s="97"/>
      <c r="EU101" s="97"/>
      <c r="EV101" s="97"/>
      <c r="EW101" s="97"/>
      <c r="EX101" s="97"/>
      <c r="EY101" s="97"/>
      <c r="EZ101" s="97"/>
      <c r="FA101" s="97"/>
      <c r="FB101" s="97"/>
      <c r="FC101" s="97"/>
      <c r="FD101" s="97"/>
      <c r="FE101" s="97"/>
      <c r="FF101" s="97"/>
      <c r="FG101" s="97"/>
      <c r="FH101" s="97"/>
      <c r="FI101" s="97"/>
      <c r="FJ101" s="97"/>
      <c r="FK101" s="97"/>
      <c r="FL101" s="97"/>
      <c r="FM101" s="97"/>
      <c r="FN101" s="97"/>
      <c r="FO101" s="97"/>
      <c r="FP101" s="97"/>
      <c r="FQ101" s="97"/>
      <c r="FR101" s="97"/>
      <c r="FS101" s="97"/>
      <c r="FT101" s="97"/>
      <c r="FU101" s="97"/>
      <c r="FV101" s="97"/>
      <c r="FW101" s="97"/>
      <c r="FX101" s="97"/>
      <c r="FY101" s="97"/>
      <c r="FZ101" s="97"/>
      <c r="GA101" s="97"/>
      <c r="GB101" s="97"/>
      <c r="GC101" s="97"/>
      <c r="GD101" s="97"/>
      <c r="GE101" s="97"/>
      <c r="GF101" s="97"/>
      <c r="GG101" s="97"/>
      <c r="GH101" s="97"/>
      <c r="GI101" s="97"/>
      <c r="GJ101" s="97"/>
      <c r="GK101" s="97"/>
      <c r="GL101" s="97"/>
      <c r="GM101" s="97"/>
      <c r="GN101" s="97"/>
      <c r="GO101" s="97"/>
      <c r="GP101" s="97"/>
      <c r="GQ101" s="97"/>
      <c r="GR101" s="97"/>
      <c r="GS101" s="97"/>
      <c r="GT101" s="97"/>
      <c r="GU101" s="97"/>
      <c r="GV101" s="97"/>
      <c r="GW101" s="97"/>
      <c r="GX101" s="97"/>
      <c r="GY101" s="97"/>
      <c r="GZ101" s="97"/>
      <c r="HA101" s="97"/>
      <c r="HB101" s="97"/>
      <c r="HC101" s="97"/>
      <c r="HD101" s="97"/>
      <c r="HE101" s="97"/>
      <c r="HF101" s="97"/>
      <c r="HG101" s="97"/>
      <c r="HH101" s="97"/>
      <c r="HI101" s="97"/>
      <c r="HJ101" s="97"/>
      <c r="HK101" s="97"/>
      <c r="HL101" s="97"/>
      <c r="HM101" s="97"/>
      <c r="HN101" s="97"/>
      <c r="HO101" s="97"/>
      <c r="HP101" s="97"/>
      <c r="HQ101" s="97"/>
      <c r="HR101" s="97"/>
      <c r="HS101" s="97"/>
      <c r="HT101" s="97"/>
      <c r="HU101" s="97"/>
      <c r="HV101" s="97"/>
      <c r="HW101" s="97"/>
      <c r="HX101" s="97"/>
      <c r="HY101" s="97"/>
      <c r="HZ101" s="97"/>
      <c r="IA101" s="97"/>
      <c r="IB101" s="97"/>
      <c r="IC101" s="97"/>
      <c r="ID101" s="97"/>
      <c r="IE101" s="97"/>
      <c r="IF101" s="97"/>
      <c r="IG101" s="97"/>
      <c r="IH101" s="97"/>
      <c r="II101" s="97"/>
      <c r="IJ101" s="97"/>
      <c r="IK101" s="97"/>
      <c r="IL101" s="97"/>
      <c r="IM101" s="97"/>
      <c r="IN101" s="97"/>
      <c r="IO101" s="97"/>
      <c r="IP101" s="97"/>
      <c r="IQ101" s="97"/>
      <c r="IR101" s="97"/>
      <c r="IS101" s="97"/>
      <c r="IT101" s="97"/>
      <c r="IU101" s="97"/>
      <c r="IV101" s="97"/>
      <c r="IW101" s="97"/>
      <c r="IX101" s="97"/>
      <c r="IY101" s="97"/>
      <c r="IZ101" s="97"/>
      <c r="JA101" s="97"/>
      <c r="JB101" s="97"/>
      <c r="JC101" s="97"/>
      <c r="JD101" s="97"/>
      <c r="JE101" s="97"/>
      <c r="JF101" s="97"/>
      <c r="JG101" s="97"/>
      <c r="JH101" s="97"/>
      <c r="JI101" s="97"/>
      <c r="JJ101" s="97"/>
      <c r="JK101" s="97"/>
    </row>
    <row r="102" spans="1:271" x14ac:dyDescent="0.15">
      <c r="A102" s="97"/>
      <c r="B102" s="97"/>
      <c r="C102" s="97"/>
      <c r="D102" s="97"/>
      <c r="E102" s="97"/>
      <c r="F102" s="97"/>
      <c r="G102" s="97"/>
      <c r="H102" s="97"/>
      <c r="I102" s="97"/>
      <c r="J102" s="97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  <c r="AF102" s="97"/>
      <c r="AG102" s="97"/>
      <c r="AH102" s="97"/>
      <c r="AI102" s="97"/>
      <c r="AJ102" s="97"/>
      <c r="AK102" s="97"/>
      <c r="AL102" s="97"/>
      <c r="AM102" s="97"/>
      <c r="AN102" s="97"/>
      <c r="AO102" s="97"/>
      <c r="AP102" s="97"/>
      <c r="AQ102" s="97"/>
      <c r="AR102" s="97"/>
      <c r="AS102" s="97"/>
      <c r="AT102" s="97"/>
      <c r="AU102" s="97"/>
      <c r="AV102" s="97"/>
      <c r="AW102" s="97"/>
      <c r="AX102" s="97"/>
      <c r="AY102" s="97"/>
      <c r="AZ102" s="97"/>
      <c r="BA102" s="97"/>
      <c r="BB102" s="97"/>
      <c r="BC102" s="97"/>
      <c r="BD102" s="97"/>
      <c r="BE102" s="97"/>
      <c r="BF102" s="97"/>
      <c r="BG102" s="97"/>
      <c r="BH102" s="97"/>
      <c r="BI102" s="97"/>
      <c r="BJ102" s="97"/>
      <c r="BK102" s="97"/>
      <c r="BL102" s="97"/>
      <c r="BM102" s="97"/>
      <c r="BN102" s="97"/>
      <c r="BO102" s="97"/>
      <c r="BP102" s="97"/>
      <c r="BQ102" s="97"/>
      <c r="BR102" s="97"/>
      <c r="BS102" s="97"/>
      <c r="BT102" s="97"/>
      <c r="BU102" s="97"/>
      <c r="BV102" s="97"/>
      <c r="BW102" s="97"/>
      <c r="BX102" s="97"/>
      <c r="BY102" s="97"/>
      <c r="BZ102" s="97"/>
      <c r="CA102" s="97"/>
      <c r="CB102" s="97"/>
      <c r="CC102" s="97"/>
      <c r="CD102" s="97"/>
      <c r="CE102" s="97"/>
      <c r="CF102" s="97"/>
      <c r="CG102" s="97"/>
      <c r="CH102" s="97"/>
      <c r="CI102" s="97"/>
      <c r="CJ102" s="97"/>
      <c r="CK102" s="97"/>
      <c r="CL102" s="97"/>
      <c r="CM102" s="97"/>
      <c r="CN102" s="97"/>
      <c r="CO102" s="97"/>
      <c r="CP102" s="97"/>
      <c r="CQ102" s="97"/>
      <c r="CR102" s="97"/>
      <c r="CS102" s="97"/>
      <c r="CT102" s="97"/>
      <c r="CU102" s="97"/>
      <c r="CV102" s="97"/>
      <c r="CW102" s="97"/>
      <c r="CX102" s="97"/>
      <c r="CY102" s="97"/>
      <c r="CZ102" s="97"/>
      <c r="DA102" s="97"/>
      <c r="DB102" s="97"/>
      <c r="DC102" s="97"/>
      <c r="DD102" s="97"/>
      <c r="DE102" s="97"/>
      <c r="DF102" s="97"/>
      <c r="DG102" s="97"/>
      <c r="DH102" s="97"/>
      <c r="DI102" s="97"/>
      <c r="DJ102" s="97"/>
      <c r="DK102" s="97"/>
      <c r="DL102" s="97"/>
      <c r="DM102" s="97"/>
      <c r="DN102" s="97"/>
      <c r="DO102" s="97"/>
      <c r="DP102" s="97"/>
      <c r="DQ102" s="97"/>
      <c r="DR102" s="97"/>
      <c r="DS102" s="97"/>
      <c r="DT102" s="97"/>
      <c r="DU102" s="97"/>
      <c r="DV102" s="97"/>
      <c r="DW102" s="97"/>
      <c r="DX102" s="97"/>
      <c r="DY102" s="97"/>
      <c r="DZ102" s="97"/>
      <c r="EA102" s="97"/>
      <c r="EB102" s="97"/>
      <c r="EC102" s="97"/>
      <c r="ED102" s="97"/>
      <c r="EE102" s="97"/>
      <c r="EF102" s="97"/>
      <c r="EG102" s="97"/>
      <c r="EH102" s="97"/>
      <c r="EI102" s="97"/>
      <c r="EJ102" s="97"/>
      <c r="EK102" s="97"/>
      <c r="EL102" s="97"/>
      <c r="EM102" s="97"/>
      <c r="EN102" s="97"/>
      <c r="EO102" s="97"/>
      <c r="EP102" s="97"/>
      <c r="EQ102" s="97"/>
      <c r="ER102" s="97"/>
      <c r="ES102" s="97"/>
      <c r="ET102" s="97"/>
      <c r="EU102" s="97"/>
      <c r="EV102" s="97"/>
      <c r="EW102" s="97"/>
      <c r="EX102" s="97"/>
      <c r="EY102" s="97"/>
      <c r="EZ102" s="97"/>
      <c r="FA102" s="97"/>
      <c r="FB102" s="97"/>
      <c r="FC102" s="97"/>
      <c r="FD102" s="97"/>
      <c r="FE102" s="97"/>
      <c r="FF102" s="97"/>
      <c r="FG102" s="97"/>
      <c r="FH102" s="97"/>
      <c r="FI102" s="97"/>
      <c r="FJ102" s="97"/>
      <c r="FK102" s="97"/>
      <c r="FL102" s="97"/>
      <c r="FM102" s="97"/>
      <c r="FN102" s="97"/>
      <c r="FO102" s="97"/>
      <c r="FP102" s="97"/>
      <c r="FQ102" s="97"/>
      <c r="FR102" s="97"/>
      <c r="FS102" s="97"/>
      <c r="FT102" s="97"/>
      <c r="FU102" s="97"/>
      <c r="FV102" s="97"/>
      <c r="FW102" s="97"/>
      <c r="FX102" s="97"/>
      <c r="FY102" s="97"/>
      <c r="FZ102" s="97"/>
      <c r="GA102" s="97"/>
      <c r="GB102" s="97"/>
      <c r="GC102" s="97"/>
      <c r="GD102" s="97"/>
      <c r="GE102" s="97"/>
      <c r="GF102" s="97"/>
      <c r="GG102" s="97"/>
      <c r="GH102" s="97"/>
      <c r="GI102" s="97"/>
      <c r="GJ102" s="97"/>
      <c r="GK102" s="97"/>
      <c r="GL102" s="97"/>
      <c r="GM102" s="97"/>
      <c r="GN102" s="97"/>
      <c r="GO102" s="97"/>
      <c r="GP102" s="97"/>
      <c r="GQ102" s="97"/>
      <c r="GR102" s="97"/>
      <c r="GS102" s="97"/>
      <c r="GT102" s="97"/>
      <c r="GU102" s="97"/>
      <c r="GV102" s="97"/>
      <c r="GW102" s="97"/>
      <c r="GX102" s="97"/>
      <c r="GY102" s="97"/>
      <c r="GZ102" s="97"/>
      <c r="HA102" s="97"/>
      <c r="HB102" s="97"/>
      <c r="HC102" s="97"/>
      <c r="HD102" s="97"/>
      <c r="HE102" s="97"/>
      <c r="HF102" s="97"/>
      <c r="HG102" s="97"/>
      <c r="HH102" s="97"/>
      <c r="HI102" s="97"/>
      <c r="HJ102" s="97"/>
      <c r="HK102" s="97"/>
      <c r="HL102" s="97"/>
      <c r="HM102" s="97"/>
      <c r="HN102" s="97"/>
      <c r="HO102" s="97"/>
      <c r="HP102" s="97"/>
      <c r="HQ102" s="97"/>
      <c r="HR102" s="97"/>
      <c r="HS102" s="97"/>
      <c r="HT102" s="97"/>
      <c r="HU102" s="97"/>
      <c r="HV102" s="97"/>
      <c r="HW102" s="97"/>
      <c r="HX102" s="97"/>
      <c r="HY102" s="97"/>
      <c r="HZ102" s="97"/>
      <c r="IA102" s="97"/>
      <c r="IB102" s="97"/>
      <c r="IC102" s="97"/>
      <c r="ID102" s="97"/>
      <c r="IE102" s="97"/>
      <c r="IF102" s="97"/>
      <c r="IG102" s="97"/>
      <c r="IH102" s="97"/>
      <c r="II102" s="97"/>
      <c r="IJ102" s="97"/>
      <c r="IK102" s="97"/>
      <c r="IL102" s="97"/>
      <c r="IM102" s="97"/>
      <c r="IN102" s="97"/>
      <c r="IO102" s="97"/>
      <c r="IP102" s="97"/>
      <c r="IQ102" s="97"/>
      <c r="IR102" s="97"/>
      <c r="IS102" s="97"/>
      <c r="IT102" s="97"/>
      <c r="IU102" s="97"/>
      <c r="IV102" s="97"/>
      <c r="IW102" s="97"/>
      <c r="IX102" s="97"/>
      <c r="IY102" s="97"/>
      <c r="IZ102" s="97"/>
      <c r="JA102" s="97"/>
      <c r="JB102" s="97"/>
      <c r="JC102" s="97"/>
      <c r="JD102" s="97"/>
      <c r="JE102" s="97"/>
      <c r="JF102" s="97"/>
      <c r="JG102" s="97"/>
      <c r="JH102" s="97"/>
      <c r="JI102" s="97"/>
      <c r="JJ102" s="97"/>
      <c r="JK102" s="97"/>
    </row>
    <row r="103" spans="1:271" x14ac:dyDescent="0.15">
      <c r="A103" s="97"/>
      <c r="B103" s="97"/>
      <c r="C103" s="97"/>
      <c r="D103" s="97"/>
      <c r="E103" s="97"/>
      <c r="F103" s="97"/>
      <c r="G103" s="97"/>
      <c r="H103" s="97"/>
      <c r="I103" s="97"/>
      <c r="J103" s="97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  <c r="AF103" s="97"/>
      <c r="AG103" s="97"/>
      <c r="AH103" s="97"/>
      <c r="AI103" s="97"/>
      <c r="AJ103" s="97"/>
      <c r="AK103" s="97"/>
      <c r="AL103" s="97"/>
      <c r="AM103" s="97"/>
      <c r="AN103" s="97"/>
      <c r="AO103" s="97"/>
      <c r="AP103" s="97"/>
      <c r="AQ103" s="97"/>
      <c r="AR103" s="97"/>
      <c r="AS103" s="97"/>
      <c r="AT103" s="97"/>
      <c r="AU103" s="97"/>
      <c r="AV103" s="97"/>
      <c r="AW103" s="97"/>
      <c r="AX103" s="97"/>
      <c r="AY103" s="97"/>
      <c r="AZ103" s="97"/>
      <c r="BA103" s="97"/>
      <c r="BB103" s="97"/>
      <c r="BC103" s="97"/>
      <c r="BD103" s="97"/>
      <c r="BE103" s="97"/>
      <c r="BF103" s="97"/>
      <c r="BG103" s="97"/>
      <c r="BH103" s="97"/>
      <c r="BI103" s="97"/>
      <c r="BJ103" s="97"/>
      <c r="BK103" s="97"/>
      <c r="BL103" s="97"/>
      <c r="BM103" s="97"/>
      <c r="BN103" s="97"/>
      <c r="BO103" s="97"/>
      <c r="BP103" s="97"/>
      <c r="BQ103" s="97"/>
      <c r="BR103" s="97"/>
      <c r="BS103" s="97"/>
      <c r="BT103" s="97"/>
      <c r="BU103" s="97"/>
      <c r="BV103" s="97"/>
      <c r="BW103" s="97"/>
      <c r="BX103" s="97"/>
      <c r="BY103" s="97"/>
      <c r="BZ103" s="97"/>
      <c r="CA103" s="97"/>
      <c r="CB103" s="97"/>
      <c r="CC103" s="97"/>
      <c r="CD103" s="97"/>
      <c r="CE103" s="97"/>
      <c r="CF103" s="97"/>
      <c r="CG103" s="97"/>
      <c r="CH103" s="97"/>
      <c r="CI103" s="97"/>
      <c r="CJ103" s="97"/>
      <c r="CK103" s="97"/>
      <c r="CL103" s="97"/>
      <c r="CM103" s="97"/>
      <c r="CN103" s="97"/>
      <c r="CO103" s="97"/>
      <c r="CP103" s="97"/>
      <c r="CQ103" s="97"/>
      <c r="CR103" s="97"/>
      <c r="CS103" s="97"/>
      <c r="CT103" s="97"/>
      <c r="CU103" s="97"/>
      <c r="CV103" s="97"/>
      <c r="CW103" s="97"/>
      <c r="CX103" s="97"/>
      <c r="CY103" s="97"/>
      <c r="CZ103" s="97"/>
      <c r="DA103" s="97"/>
      <c r="DB103" s="97"/>
      <c r="DC103" s="97"/>
      <c r="DD103" s="97"/>
      <c r="DE103" s="97"/>
      <c r="DF103" s="97"/>
      <c r="DG103" s="97"/>
      <c r="DH103" s="97"/>
      <c r="DI103" s="97"/>
      <c r="DJ103" s="97"/>
      <c r="DK103" s="97"/>
      <c r="DL103" s="97"/>
      <c r="DM103" s="97"/>
      <c r="DN103" s="97"/>
      <c r="DO103" s="97"/>
      <c r="DP103" s="97"/>
      <c r="DQ103" s="97"/>
      <c r="DR103" s="97"/>
      <c r="DS103" s="97"/>
      <c r="DT103" s="97"/>
      <c r="DU103" s="97"/>
      <c r="DV103" s="97"/>
      <c r="DW103" s="97"/>
      <c r="DX103" s="97"/>
      <c r="DY103" s="97"/>
      <c r="DZ103" s="97"/>
      <c r="EA103" s="97"/>
      <c r="EB103" s="97"/>
      <c r="EC103" s="97"/>
      <c r="ED103" s="97"/>
      <c r="EE103" s="97"/>
      <c r="EF103" s="97"/>
      <c r="EG103" s="97"/>
      <c r="EH103" s="97"/>
      <c r="EI103" s="97"/>
      <c r="EJ103" s="97"/>
      <c r="EK103" s="97"/>
      <c r="EL103" s="97"/>
      <c r="EM103" s="97"/>
      <c r="EN103" s="97"/>
      <c r="EO103" s="97"/>
      <c r="EP103" s="97"/>
      <c r="EQ103" s="97"/>
      <c r="ER103" s="97"/>
      <c r="ES103" s="97"/>
      <c r="ET103" s="97"/>
      <c r="EU103" s="97"/>
      <c r="EV103" s="97"/>
      <c r="EW103" s="97"/>
      <c r="EX103" s="97"/>
      <c r="EY103" s="97"/>
      <c r="EZ103" s="97"/>
      <c r="FA103" s="97"/>
      <c r="FB103" s="97"/>
      <c r="FC103" s="97"/>
      <c r="FD103" s="97"/>
      <c r="FE103" s="97"/>
      <c r="FF103" s="97"/>
      <c r="FG103" s="97"/>
      <c r="FH103" s="97"/>
      <c r="FI103" s="97"/>
      <c r="FJ103" s="97"/>
      <c r="FK103" s="97"/>
      <c r="FL103" s="97"/>
      <c r="FM103" s="97"/>
      <c r="FN103" s="97"/>
      <c r="FO103" s="97"/>
      <c r="FP103" s="97"/>
      <c r="FQ103" s="97"/>
      <c r="FR103" s="97"/>
      <c r="FS103" s="97"/>
      <c r="FT103" s="97"/>
      <c r="FU103" s="97"/>
      <c r="FV103" s="97"/>
      <c r="FW103" s="97"/>
      <c r="FX103" s="97"/>
      <c r="FY103" s="97"/>
      <c r="FZ103" s="97"/>
      <c r="GA103" s="97"/>
      <c r="GB103" s="97"/>
      <c r="GC103" s="97"/>
      <c r="GD103" s="97"/>
      <c r="GE103" s="97"/>
      <c r="GF103" s="97"/>
      <c r="GG103" s="97"/>
      <c r="GH103" s="97"/>
      <c r="GI103" s="97"/>
      <c r="GJ103" s="97"/>
      <c r="GK103" s="97"/>
      <c r="GL103" s="97"/>
      <c r="GM103" s="97"/>
      <c r="GN103" s="97"/>
      <c r="GO103" s="97"/>
      <c r="GP103" s="97"/>
      <c r="GQ103" s="97"/>
      <c r="GR103" s="97"/>
      <c r="GS103" s="97"/>
      <c r="GT103" s="97"/>
      <c r="GU103" s="97"/>
      <c r="GV103" s="97"/>
      <c r="GW103" s="97"/>
      <c r="GX103" s="97"/>
      <c r="GY103" s="97"/>
      <c r="GZ103" s="97"/>
      <c r="HA103" s="97"/>
      <c r="HB103" s="97"/>
      <c r="HC103" s="97"/>
      <c r="HD103" s="97"/>
      <c r="HE103" s="97"/>
      <c r="HF103" s="97"/>
      <c r="HG103" s="97"/>
      <c r="HH103" s="97"/>
      <c r="HI103" s="97"/>
      <c r="HJ103" s="97"/>
      <c r="HK103" s="97"/>
      <c r="HL103" s="97"/>
      <c r="HM103" s="97"/>
      <c r="HN103" s="97"/>
      <c r="HO103" s="97"/>
      <c r="HP103" s="97"/>
      <c r="HQ103" s="97"/>
      <c r="HR103" s="97"/>
      <c r="HS103" s="97"/>
      <c r="HT103" s="97"/>
      <c r="HU103" s="97"/>
      <c r="HV103" s="97"/>
      <c r="HW103" s="97"/>
      <c r="HX103" s="97"/>
      <c r="HY103" s="97"/>
      <c r="HZ103" s="97"/>
      <c r="IA103" s="97"/>
      <c r="IB103" s="97"/>
      <c r="IC103" s="97"/>
      <c r="ID103" s="97"/>
      <c r="IE103" s="97"/>
      <c r="IF103" s="97"/>
      <c r="IG103" s="97"/>
      <c r="IH103" s="97"/>
      <c r="II103" s="97"/>
      <c r="IJ103" s="97"/>
      <c r="IK103" s="97"/>
      <c r="IL103" s="97"/>
      <c r="IM103" s="97"/>
      <c r="IN103" s="97"/>
      <c r="IO103" s="97"/>
      <c r="IP103" s="97"/>
      <c r="IQ103" s="97"/>
      <c r="IR103" s="97"/>
      <c r="IS103" s="97"/>
      <c r="IT103" s="97"/>
      <c r="IU103" s="97"/>
      <c r="IV103" s="97"/>
      <c r="IW103" s="97"/>
      <c r="IX103" s="97"/>
      <c r="IY103" s="97"/>
      <c r="IZ103" s="97"/>
      <c r="JA103" s="97"/>
      <c r="JB103" s="97"/>
      <c r="JC103" s="97"/>
      <c r="JD103" s="97"/>
      <c r="JE103" s="97"/>
      <c r="JF103" s="97"/>
      <c r="JG103" s="97"/>
      <c r="JH103" s="97"/>
      <c r="JI103" s="97"/>
      <c r="JJ103" s="97"/>
      <c r="JK103" s="97"/>
    </row>
    <row r="104" spans="1:271" x14ac:dyDescent="0.15">
      <c r="A104" s="97"/>
      <c r="B104" s="97"/>
      <c r="C104" s="97"/>
      <c r="D104" s="97"/>
      <c r="E104" s="97"/>
      <c r="F104" s="97"/>
      <c r="G104" s="97"/>
      <c r="H104" s="97"/>
      <c r="I104" s="97"/>
      <c r="J104" s="97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  <c r="AF104" s="97"/>
      <c r="AG104" s="97"/>
      <c r="AH104" s="97"/>
      <c r="AI104" s="97"/>
      <c r="AJ104" s="97"/>
      <c r="AK104" s="97"/>
      <c r="AL104" s="97"/>
      <c r="AM104" s="97"/>
      <c r="AN104" s="97"/>
      <c r="AO104" s="97"/>
      <c r="AP104" s="97"/>
      <c r="AQ104" s="97"/>
      <c r="AR104" s="97"/>
      <c r="AS104" s="97"/>
      <c r="AT104" s="97"/>
      <c r="AU104" s="97"/>
      <c r="AV104" s="97"/>
      <c r="AW104" s="97"/>
      <c r="AX104" s="97"/>
      <c r="AY104" s="97"/>
      <c r="AZ104" s="97"/>
      <c r="BA104" s="97"/>
      <c r="BB104" s="97"/>
      <c r="BC104" s="97"/>
      <c r="BD104" s="97"/>
      <c r="BE104" s="97"/>
      <c r="BF104" s="97"/>
      <c r="BG104" s="97"/>
      <c r="BH104" s="97"/>
      <c r="BI104" s="97"/>
      <c r="BJ104" s="97"/>
      <c r="BK104" s="97"/>
      <c r="BL104" s="97"/>
      <c r="BM104" s="97"/>
      <c r="BN104" s="97"/>
      <c r="BO104" s="97"/>
      <c r="BP104" s="97"/>
      <c r="BQ104" s="97"/>
      <c r="BR104" s="97"/>
      <c r="BS104" s="97"/>
      <c r="BT104" s="97"/>
      <c r="BU104" s="97"/>
      <c r="BV104" s="97"/>
      <c r="BW104" s="97"/>
      <c r="BX104" s="97"/>
      <c r="BY104" s="97"/>
      <c r="BZ104" s="97"/>
      <c r="CA104" s="97"/>
      <c r="CB104" s="97"/>
      <c r="CC104" s="97"/>
      <c r="CD104" s="97"/>
      <c r="CE104" s="97"/>
      <c r="CF104" s="97"/>
      <c r="CG104" s="97"/>
      <c r="CH104" s="97"/>
      <c r="CI104" s="97"/>
      <c r="CJ104" s="97"/>
      <c r="CK104" s="97"/>
      <c r="CL104" s="97"/>
      <c r="CM104" s="97"/>
      <c r="CN104" s="97"/>
      <c r="CO104" s="97"/>
      <c r="CP104" s="97"/>
      <c r="CQ104" s="97"/>
      <c r="CR104" s="97"/>
      <c r="CS104" s="97"/>
      <c r="CT104" s="97"/>
      <c r="CU104" s="97"/>
      <c r="CV104" s="97"/>
      <c r="CW104" s="97"/>
      <c r="CX104" s="97"/>
      <c r="CY104" s="97"/>
      <c r="CZ104" s="97"/>
      <c r="DA104" s="97"/>
      <c r="DB104" s="97"/>
      <c r="DC104" s="97"/>
      <c r="DD104" s="97"/>
      <c r="DE104" s="97"/>
      <c r="DF104" s="97"/>
      <c r="DG104" s="97"/>
      <c r="DH104" s="97"/>
      <c r="DI104" s="97"/>
      <c r="DJ104" s="97"/>
      <c r="DK104" s="97"/>
      <c r="DL104" s="97"/>
      <c r="DM104" s="97"/>
      <c r="DN104" s="97"/>
      <c r="DO104" s="97"/>
      <c r="DP104" s="97"/>
      <c r="DQ104" s="97"/>
      <c r="DR104" s="97"/>
      <c r="DS104" s="97"/>
      <c r="DT104" s="97"/>
      <c r="DU104" s="97"/>
      <c r="DV104" s="97"/>
      <c r="DW104" s="97"/>
      <c r="DX104" s="97"/>
      <c r="DY104" s="97"/>
      <c r="DZ104" s="97"/>
      <c r="EA104" s="97"/>
      <c r="EB104" s="97"/>
      <c r="EC104" s="97"/>
      <c r="ED104" s="97"/>
      <c r="EE104" s="97"/>
      <c r="EF104" s="97"/>
      <c r="EG104" s="97"/>
      <c r="EH104" s="97"/>
      <c r="EI104" s="97"/>
      <c r="EJ104" s="97"/>
      <c r="EK104" s="97"/>
      <c r="EL104" s="97"/>
      <c r="EM104" s="97"/>
      <c r="EN104" s="97"/>
      <c r="EO104" s="97"/>
      <c r="EP104" s="97"/>
      <c r="EQ104" s="97"/>
      <c r="ER104" s="97"/>
      <c r="ES104" s="97"/>
      <c r="ET104" s="97"/>
      <c r="EU104" s="97"/>
      <c r="EV104" s="97"/>
      <c r="EW104" s="97"/>
      <c r="EX104" s="97"/>
      <c r="EY104" s="97"/>
      <c r="EZ104" s="97"/>
      <c r="FA104" s="97"/>
      <c r="FB104" s="97"/>
      <c r="FC104" s="97"/>
      <c r="FD104" s="97"/>
      <c r="FE104" s="97"/>
      <c r="FF104" s="97"/>
      <c r="FG104" s="97"/>
      <c r="FH104" s="97"/>
      <c r="FI104" s="97"/>
      <c r="FJ104" s="97"/>
      <c r="FK104" s="97"/>
      <c r="FL104" s="97"/>
      <c r="FM104" s="97"/>
      <c r="FN104" s="97"/>
      <c r="FO104" s="97"/>
      <c r="FP104" s="97"/>
      <c r="FQ104" s="97"/>
      <c r="FR104" s="97"/>
      <c r="FS104" s="97"/>
      <c r="FT104" s="97"/>
      <c r="FU104" s="97"/>
      <c r="FV104" s="97"/>
      <c r="FW104" s="97"/>
      <c r="FX104" s="97"/>
      <c r="FY104" s="97"/>
      <c r="FZ104" s="97"/>
      <c r="GA104" s="97"/>
      <c r="GB104" s="97"/>
      <c r="GC104" s="97"/>
      <c r="GD104" s="97"/>
      <c r="GE104" s="97"/>
      <c r="GF104" s="97"/>
      <c r="GG104" s="97"/>
      <c r="GH104" s="97"/>
      <c r="GI104" s="97"/>
      <c r="GJ104" s="97"/>
      <c r="GK104" s="97"/>
      <c r="GL104" s="97"/>
      <c r="GM104" s="97"/>
      <c r="GN104" s="97"/>
      <c r="GO104" s="97"/>
      <c r="GP104" s="97"/>
      <c r="GQ104" s="97"/>
      <c r="GR104" s="97"/>
      <c r="GS104" s="97"/>
      <c r="GT104" s="97"/>
      <c r="GU104" s="97"/>
      <c r="GV104" s="97"/>
      <c r="GW104" s="97"/>
      <c r="GX104" s="97"/>
      <c r="GY104" s="97"/>
      <c r="GZ104" s="97"/>
      <c r="HA104" s="97"/>
      <c r="HB104" s="97"/>
      <c r="HC104" s="97"/>
      <c r="HD104" s="97"/>
      <c r="HE104" s="97"/>
      <c r="HF104" s="97"/>
      <c r="HG104" s="97"/>
      <c r="HH104" s="97"/>
      <c r="HI104" s="97"/>
      <c r="HJ104" s="97"/>
      <c r="HK104" s="97"/>
      <c r="HL104" s="97"/>
      <c r="HM104" s="97"/>
      <c r="HN104" s="97"/>
      <c r="HO104" s="97"/>
      <c r="HP104" s="97"/>
      <c r="HQ104" s="97"/>
      <c r="HR104" s="97"/>
      <c r="HS104" s="97"/>
      <c r="HT104" s="97"/>
      <c r="HU104" s="97"/>
      <c r="HV104" s="97"/>
      <c r="HW104" s="97"/>
      <c r="HX104" s="97"/>
      <c r="HY104" s="97"/>
      <c r="HZ104" s="97"/>
      <c r="IA104" s="97"/>
      <c r="IB104" s="97"/>
      <c r="IC104" s="97"/>
      <c r="ID104" s="97"/>
      <c r="IE104" s="97"/>
      <c r="IF104" s="97"/>
      <c r="IG104" s="97"/>
      <c r="IH104" s="97"/>
      <c r="II104" s="97"/>
      <c r="IJ104" s="97"/>
      <c r="IK104" s="97"/>
      <c r="IL104" s="97"/>
      <c r="IM104" s="97"/>
      <c r="IN104" s="97"/>
      <c r="IO104" s="97"/>
      <c r="IP104" s="97"/>
      <c r="IQ104" s="97"/>
      <c r="IR104" s="97"/>
      <c r="IS104" s="97"/>
      <c r="IT104" s="97"/>
      <c r="IU104" s="97"/>
      <c r="IV104" s="97"/>
      <c r="IW104" s="97"/>
      <c r="IX104" s="97"/>
      <c r="IY104" s="97"/>
      <c r="IZ104" s="97"/>
      <c r="JA104" s="97"/>
      <c r="JB104" s="97"/>
      <c r="JC104" s="97"/>
      <c r="JD104" s="97"/>
      <c r="JE104" s="97"/>
      <c r="JF104" s="97"/>
      <c r="JG104" s="97"/>
      <c r="JH104" s="97"/>
      <c r="JI104" s="97"/>
      <c r="JJ104" s="97"/>
      <c r="JK104" s="97"/>
    </row>
    <row r="105" spans="1:271" x14ac:dyDescent="0.15">
      <c r="A105" s="97"/>
      <c r="B105" s="97"/>
      <c r="C105" s="97"/>
      <c r="D105" s="97"/>
      <c r="E105" s="97"/>
      <c r="F105" s="97"/>
      <c r="G105" s="97"/>
      <c r="H105" s="97"/>
      <c r="I105" s="97"/>
      <c r="J105" s="97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  <c r="AF105" s="97"/>
      <c r="AG105" s="97"/>
      <c r="AH105" s="97"/>
      <c r="AI105" s="97"/>
      <c r="AJ105" s="97"/>
      <c r="AK105" s="97"/>
      <c r="AL105" s="97"/>
      <c r="AM105" s="97"/>
      <c r="AN105" s="97"/>
      <c r="AO105" s="97"/>
      <c r="AP105" s="97"/>
      <c r="AQ105" s="97"/>
      <c r="AR105" s="97"/>
      <c r="AS105" s="97"/>
      <c r="AT105" s="97"/>
      <c r="AU105" s="97"/>
      <c r="AV105" s="97"/>
      <c r="AW105" s="97"/>
      <c r="AX105" s="97"/>
      <c r="AY105" s="97"/>
      <c r="AZ105" s="97"/>
      <c r="BA105" s="97"/>
      <c r="BB105" s="97"/>
      <c r="BC105" s="97"/>
      <c r="BD105" s="97"/>
      <c r="BE105" s="97"/>
      <c r="BF105" s="97"/>
      <c r="BG105" s="97"/>
      <c r="BH105" s="97"/>
      <c r="BI105" s="97"/>
      <c r="BJ105" s="97"/>
      <c r="BK105" s="97"/>
      <c r="BL105" s="97"/>
      <c r="BM105" s="97"/>
      <c r="BN105" s="97"/>
      <c r="BO105" s="97"/>
      <c r="BP105" s="97"/>
      <c r="BQ105" s="97"/>
      <c r="BR105" s="97"/>
      <c r="BS105" s="97"/>
      <c r="BT105" s="97"/>
      <c r="BU105" s="97"/>
      <c r="BV105" s="97"/>
      <c r="BW105" s="97"/>
      <c r="BX105" s="97"/>
      <c r="BY105" s="97"/>
      <c r="BZ105" s="97"/>
      <c r="CA105" s="97"/>
      <c r="CB105" s="97"/>
      <c r="CC105" s="97"/>
      <c r="CD105" s="97"/>
      <c r="CE105" s="97"/>
      <c r="CF105" s="97"/>
      <c r="CG105" s="97"/>
      <c r="CH105" s="97"/>
      <c r="CI105" s="97"/>
      <c r="CJ105" s="97"/>
      <c r="CK105" s="97"/>
      <c r="CL105" s="97"/>
      <c r="CM105" s="97"/>
      <c r="CN105" s="97"/>
      <c r="CO105" s="97"/>
      <c r="CP105" s="97"/>
      <c r="CQ105" s="97"/>
      <c r="CR105" s="97"/>
      <c r="CS105" s="97"/>
      <c r="CT105" s="97"/>
      <c r="CU105" s="97"/>
      <c r="CV105" s="97"/>
      <c r="CW105" s="97"/>
      <c r="CX105" s="97"/>
      <c r="CY105" s="97"/>
      <c r="CZ105" s="97"/>
      <c r="DA105" s="97"/>
      <c r="DB105" s="97"/>
      <c r="DC105" s="97"/>
      <c r="DD105" s="97"/>
      <c r="DE105" s="97"/>
      <c r="DF105" s="97"/>
      <c r="DG105" s="97"/>
      <c r="DH105" s="97"/>
      <c r="DI105" s="97"/>
      <c r="DJ105" s="97"/>
      <c r="DK105" s="97"/>
      <c r="DL105" s="97"/>
      <c r="DM105" s="97"/>
      <c r="DN105" s="97"/>
      <c r="DO105" s="97"/>
      <c r="DP105" s="97"/>
      <c r="DQ105" s="97"/>
      <c r="DR105" s="97"/>
      <c r="DS105" s="97"/>
      <c r="DT105" s="97"/>
      <c r="DU105" s="97"/>
      <c r="DV105" s="97"/>
      <c r="DW105" s="97"/>
      <c r="DX105" s="97"/>
      <c r="DY105" s="97"/>
      <c r="DZ105" s="97"/>
      <c r="EA105" s="97"/>
      <c r="EB105" s="97"/>
      <c r="EC105" s="97"/>
      <c r="ED105" s="97"/>
      <c r="EE105" s="97"/>
      <c r="EF105" s="97"/>
      <c r="EG105" s="97"/>
      <c r="EH105" s="97"/>
      <c r="EI105" s="97"/>
      <c r="EJ105" s="97"/>
      <c r="EK105" s="97"/>
      <c r="EL105" s="97"/>
      <c r="EM105" s="97"/>
      <c r="EN105" s="97"/>
      <c r="EO105" s="97"/>
      <c r="EP105" s="97"/>
      <c r="EQ105" s="97"/>
      <c r="ER105" s="97"/>
      <c r="ES105" s="97"/>
      <c r="ET105" s="97"/>
      <c r="EU105" s="97"/>
      <c r="EV105" s="97"/>
      <c r="EW105" s="97"/>
      <c r="EX105" s="97"/>
      <c r="EY105" s="97"/>
      <c r="EZ105" s="97"/>
      <c r="FA105" s="97"/>
      <c r="FB105" s="97"/>
      <c r="FC105" s="97"/>
      <c r="FD105" s="97"/>
      <c r="FE105" s="97"/>
      <c r="FF105" s="97"/>
      <c r="FG105" s="97"/>
      <c r="FH105" s="97"/>
      <c r="FI105" s="97"/>
      <c r="FJ105" s="97"/>
      <c r="FK105" s="97"/>
      <c r="FL105" s="97"/>
      <c r="FM105" s="97"/>
      <c r="FN105" s="97"/>
      <c r="FO105" s="97"/>
      <c r="FP105" s="97"/>
      <c r="FQ105" s="97"/>
      <c r="FR105" s="97"/>
      <c r="FS105" s="97"/>
      <c r="FT105" s="97"/>
      <c r="FU105" s="97"/>
      <c r="FV105" s="97"/>
      <c r="FW105" s="97"/>
      <c r="FX105" s="97"/>
      <c r="FY105" s="97"/>
      <c r="FZ105" s="97"/>
      <c r="GA105" s="97"/>
      <c r="GB105" s="97"/>
      <c r="GC105" s="97"/>
      <c r="GD105" s="97"/>
      <c r="GE105" s="97"/>
      <c r="GF105" s="97"/>
      <c r="GG105" s="97"/>
      <c r="GH105" s="97"/>
      <c r="GI105" s="97"/>
      <c r="GJ105" s="97"/>
      <c r="GK105" s="97"/>
      <c r="GL105" s="97"/>
      <c r="GM105" s="97"/>
      <c r="GN105" s="97"/>
      <c r="GO105" s="97"/>
      <c r="GP105" s="97"/>
      <c r="GQ105" s="97"/>
      <c r="GR105" s="97"/>
      <c r="GS105" s="97"/>
      <c r="GT105" s="97"/>
      <c r="GU105" s="97"/>
      <c r="GV105" s="97"/>
      <c r="GW105" s="97"/>
      <c r="GX105" s="97"/>
      <c r="GY105" s="97"/>
      <c r="GZ105" s="97"/>
      <c r="HA105" s="97"/>
      <c r="HB105" s="97"/>
      <c r="HC105" s="97"/>
      <c r="HD105" s="97"/>
      <c r="HE105" s="97"/>
      <c r="HF105" s="97"/>
      <c r="HG105" s="97"/>
      <c r="HH105" s="97"/>
      <c r="HI105" s="97"/>
      <c r="HJ105" s="97"/>
      <c r="HK105" s="97"/>
      <c r="HL105" s="97"/>
      <c r="HM105" s="97"/>
      <c r="HN105" s="97"/>
      <c r="HO105" s="97"/>
      <c r="HP105" s="97"/>
      <c r="HQ105" s="97"/>
      <c r="HR105" s="97"/>
      <c r="HS105" s="97"/>
      <c r="HT105" s="97"/>
      <c r="HU105" s="97"/>
      <c r="HV105" s="97"/>
      <c r="HW105" s="97"/>
      <c r="HX105" s="97"/>
      <c r="HY105" s="97"/>
      <c r="HZ105" s="97"/>
      <c r="IA105" s="97"/>
      <c r="IB105" s="97"/>
      <c r="IC105" s="97"/>
      <c r="ID105" s="97"/>
      <c r="IE105" s="97"/>
      <c r="IF105" s="97"/>
      <c r="IG105" s="97"/>
      <c r="IH105" s="97"/>
      <c r="II105" s="97"/>
      <c r="IJ105" s="97"/>
      <c r="IK105" s="97"/>
      <c r="IL105" s="97"/>
      <c r="IM105" s="97"/>
      <c r="IN105" s="97"/>
      <c r="IO105" s="97"/>
      <c r="IP105" s="97"/>
      <c r="IQ105" s="97"/>
      <c r="IR105" s="97"/>
      <c r="IS105" s="97"/>
      <c r="IT105" s="97"/>
      <c r="IU105" s="97"/>
      <c r="IV105" s="97"/>
      <c r="IW105" s="97"/>
      <c r="IX105" s="97"/>
      <c r="IY105" s="97"/>
      <c r="IZ105" s="97"/>
      <c r="JA105" s="97"/>
      <c r="JB105" s="97"/>
      <c r="JC105" s="97"/>
      <c r="JD105" s="97"/>
      <c r="JE105" s="97"/>
      <c r="JF105" s="97"/>
      <c r="JG105" s="97"/>
      <c r="JH105" s="97"/>
      <c r="JI105" s="97"/>
      <c r="JJ105" s="97"/>
      <c r="JK105" s="97"/>
    </row>
  </sheetData>
  <sheetProtection algorithmName="SHA-512" hashValue="nqRGbhefUlrJHe+dRBdDNB3QFS7wtet5drLdb41yShl69YGq7zplPfq1MYqFv8K/hw+26GvlYCDRD9Jnc9jLoA==" saltValue="DG1qI8jBLu4/A4a7V7r93A==" spinCount="100000" sheet="1" objects="1" scenarios="1"/>
  <phoneticPr fontId="3" type="noConversion"/>
  <pageMargins left="0.75" right="0.75" top="1" bottom="1" header="0.5" footer="0.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CF9899285DAFD4ABF6B899D562AD66C" ma:contentTypeVersion="17" ma:contentTypeDescription="Create a new document." ma:contentTypeScope="" ma:versionID="2251dce4c867e78d82bc97011e6d0463">
  <xsd:schema xmlns:xsd="http://www.w3.org/2001/XMLSchema" xmlns:xs="http://www.w3.org/2001/XMLSchema" xmlns:p="http://schemas.microsoft.com/office/2006/metadata/properties" xmlns:ns2="83334834-c131-4d61-bee2-353962f65d11" xmlns:ns3="73800343-357b-4820-8319-133562b4fa54" xmlns:ns4="73d85984-15f2-4ae1-928a-e67d5ef2c9c8" targetNamespace="http://schemas.microsoft.com/office/2006/metadata/properties" ma:root="true" ma:fieldsID="f1ce11c3d15de5cda018eb57dd48e231" ns2:_="" ns3:_="" ns4:_="">
    <xsd:import namespace="83334834-c131-4d61-bee2-353962f65d11"/>
    <xsd:import namespace="73800343-357b-4820-8319-133562b4fa54"/>
    <xsd:import namespace="73d85984-15f2-4ae1-928a-e67d5ef2c9c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334834-c131-4d61-bee2-353962f65d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351486fa-06af-4849-81d2-167f8f4bc9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800343-357b-4820-8319-133562b4fa54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d85984-15f2-4ae1-928a-e67d5ef2c9c8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ae3ab515-3da6-47f0-b5b5-3f25682334a0}" ma:internalName="TaxCatchAll" ma:showField="CatchAllData" ma:web="73800343-357b-4820-8319-133562b4fa5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1556850-50A6-40E3-B726-72F9A1CCF29B}"/>
</file>

<file path=customXml/itemProps2.xml><?xml version="1.0" encoding="utf-8"?>
<ds:datastoreItem xmlns:ds="http://schemas.openxmlformats.org/officeDocument/2006/customXml" ds:itemID="{862D9F81-E5D1-4D0B-BD0C-E000EF986EA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Summary</vt:lpstr>
      <vt:lpstr>Bills 2023</vt:lpstr>
      <vt:lpstr>Bills 2022</vt:lpstr>
      <vt:lpstr>Bills 2021</vt:lpstr>
      <vt:lpstr>Bills 2020</vt:lpstr>
      <vt:lpstr>Bills 2019</vt:lpstr>
      <vt:lpstr>Bills 2018</vt:lpstr>
      <vt:lpstr>Bills 2017</vt:lpstr>
      <vt:lpstr>Bills 2016</vt:lpstr>
      <vt:lpstr>Bills 2015</vt:lpstr>
      <vt:lpstr>Bills 2014</vt:lpstr>
      <vt:lpstr>Bills 2013</vt:lpstr>
      <vt:lpstr>Bills 2012</vt:lpstr>
      <vt:lpstr>Bills 2011</vt:lpstr>
      <vt:lpstr>Bills 2010</vt:lpstr>
      <vt:lpstr>Bills 2009</vt:lpstr>
      <vt:lpstr>Tariffs 2023</vt:lpstr>
      <vt:lpstr>Tariffs 2022</vt:lpstr>
      <vt:lpstr>Tariffs 2021</vt:lpstr>
      <vt:lpstr>Tariffs 2020</vt:lpstr>
      <vt:lpstr>Tariffs 2019</vt:lpstr>
      <vt:lpstr>Tariffs 2018</vt:lpstr>
      <vt:lpstr>Tariffs 2017</vt:lpstr>
      <vt:lpstr>Tariffs 2016</vt:lpstr>
      <vt:lpstr>Tariffs 2015</vt:lpstr>
      <vt:lpstr>Tariffs 2014</vt:lpstr>
      <vt:lpstr>Tariffs 2013</vt:lpstr>
      <vt:lpstr>Tariffs 2012</vt:lpstr>
      <vt:lpstr>Tariffs 2011</vt:lpstr>
      <vt:lpstr>Tariffs 2010</vt:lpstr>
      <vt:lpstr>Tariffs 2009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2013-06-18T07:34:44Z</dcterms:created>
  <dcterms:modified xsi:type="dcterms:W3CDTF">2023-11-27T03:05:19Z</dcterms:modified>
</cp:coreProperties>
</file>